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staudt\ms\sujetstheseetdea\Juliane Daussy\Juliane Thèse\Qilex\"/>
    </mc:Choice>
  </mc:AlternateContent>
  <bookViews>
    <workbookView xWindow="0" yWindow="0" windowWidth="20490" windowHeight="7620"/>
  </bookViews>
  <sheets>
    <sheet name="Cover" sheetId="4" r:id="rId1"/>
    <sheet name="Figure S1 " sheetId="1" r:id="rId2"/>
    <sheet name="Table S3" sheetId="7" r:id="rId3"/>
    <sheet name="Figure S7" sheetId="8"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8" i="1" l="1"/>
  <c r="G38" i="1" s="1"/>
  <c r="J38" i="1" l="1"/>
  <c r="H38" i="1"/>
  <c r="I38" i="1"/>
  <c r="D38" i="1"/>
  <c r="E38" i="1"/>
  <c r="F38" i="1"/>
  <c r="C63" i="1"/>
  <c r="C62" i="1"/>
  <c r="C61" i="1"/>
  <c r="C60" i="1"/>
  <c r="C59" i="1"/>
  <c r="C58" i="1"/>
  <c r="C57" i="1"/>
  <c r="C56" i="1"/>
  <c r="C55" i="1"/>
  <c r="C54" i="1"/>
  <c r="C53" i="1"/>
  <c r="C52" i="1"/>
  <c r="C51" i="1"/>
  <c r="C50" i="1"/>
  <c r="C49" i="1"/>
  <c r="C48" i="1"/>
  <c r="C47" i="1"/>
  <c r="C46" i="1"/>
  <c r="C45" i="1"/>
  <c r="C44" i="1"/>
  <c r="C43" i="1"/>
  <c r="C42" i="1"/>
  <c r="C41" i="1"/>
  <c r="C40" i="1"/>
  <c r="C39" i="1"/>
  <c r="K38" i="1" l="1"/>
  <c r="O38" i="1" s="1"/>
  <c r="M38" i="1"/>
  <c r="L38" i="1"/>
  <c r="N38" i="1" l="1"/>
  <c r="G52" i="1" l="1"/>
  <c r="F52" i="1"/>
  <c r="E52" i="1"/>
  <c r="H52" i="1"/>
  <c r="D52" i="1"/>
  <c r="J52" i="1"/>
  <c r="I52" i="1"/>
  <c r="G60" i="1"/>
  <c r="F60" i="1"/>
  <c r="H60" i="1"/>
  <c r="E60" i="1"/>
  <c r="D60" i="1"/>
  <c r="J60" i="1"/>
  <c r="I60" i="1"/>
  <c r="I54" i="1"/>
  <c r="J54" i="1"/>
  <c r="H54" i="1"/>
  <c r="G54" i="1"/>
  <c r="F54" i="1"/>
  <c r="E54" i="1"/>
  <c r="D54" i="1"/>
  <c r="J47" i="1"/>
  <c r="I47" i="1"/>
  <c r="H47" i="1"/>
  <c r="G47" i="1"/>
  <c r="F47" i="1"/>
  <c r="E47" i="1"/>
  <c r="D47" i="1"/>
  <c r="J63" i="1"/>
  <c r="I63" i="1"/>
  <c r="H63" i="1"/>
  <c r="G63" i="1"/>
  <c r="F63" i="1"/>
  <c r="E63" i="1"/>
  <c r="D63" i="1"/>
  <c r="H53" i="1"/>
  <c r="G53" i="1"/>
  <c r="F53" i="1"/>
  <c r="E53" i="1"/>
  <c r="I53" i="1"/>
  <c r="D53" i="1"/>
  <c r="J53" i="1"/>
  <c r="I46" i="1"/>
  <c r="H46" i="1"/>
  <c r="E46" i="1"/>
  <c r="G46" i="1"/>
  <c r="F46" i="1"/>
  <c r="J46" i="1"/>
  <c r="D46" i="1"/>
  <c r="J55" i="1"/>
  <c r="I55" i="1"/>
  <c r="H55" i="1"/>
  <c r="G55" i="1"/>
  <c r="F55" i="1"/>
  <c r="E55" i="1"/>
  <c r="D55" i="1"/>
  <c r="D56" i="1"/>
  <c r="J56" i="1"/>
  <c r="I56" i="1"/>
  <c r="H56" i="1"/>
  <c r="G56" i="1"/>
  <c r="F56" i="1"/>
  <c r="E56" i="1"/>
  <c r="D49" i="1"/>
  <c r="E49" i="1"/>
  <c r="J49" i="1"/>
  <c r="I49" i="1"/>
  <c r="H49" i="1"/>
  <c r="G49" i="1"/>
  <c r="F49" i="1"/>
  <c r="H45" i="1"/>
  <c r="D45" i="1"/>
  <c r="G45" i="1"/>
  <c r="F45" i="1"/>
  <c r="I45" i="1"/>
  <c r="E45" i="1"/>
  <c r="J45" i="1"/>
  <c r="H61" i="1"/>
  <c r="G61" i="1"/>
  <c r="F61" i="1"/>
  <c r="E61" i="1"/>
  <c r="D61" i="1"/>
  <c r="J61" i="1"/>
  <c r="I61" i="1"/>
  <c r="I62" i="1"/>
  <c r="J62" i="1"/>
  <c r="H62" i="1"/>
  <c r="G62" i="1"/>
  <c r="F62" i="1"/>
  <c r="E62" i="1"/>
  <c r="D62" i="1"/>
  <c r="J48" i="1"/>
  <c r="D48" i="1"/>
  <c r="I48" i="1"/>
  <c r="H48" i="1"/>
  <c r="G48" i="1"/>
  <c r="F48" i="1"/>
  <c r="E48" i="1"/>
  <c r="D41" i="1"/>
  <c r="H41" i="1"/>
  <c r="J41" i="1"/>
  <c r="I41" i="1"/>
  <c r="E41" i="1"/>
  <c r="G41" i="1"/>
  <c r="F41" i="1"/>
  <c r="D57" i="1"/>
  <c r="E57" i="1"/>
  <c r="J57" i="1"/>
  <c r="I57" i="1"/>
  <c r="H57" i="1"/>
  <c r="G57" i="1"/>
  <c r="F57" i="1"/>
  <c r="E50" i="1"/>
  <c r="D50" i="1"/>
  <c r="J50" i="1"/>
  <c r="I50" i="1"/>
  <c r="H50" i="1"/>
  <c r="G50" i="1"/>
  <c r="F50" i="1"/>
  <c r="E58" i="1"/>
  <c r="D58" i="1"/>
  <c r="J58" i="1"/>
  <c r="F58" i="1"/>
  <c r="I58" i="1"/>
  <c r="H58" i="1"/>
  <c r="G58" i="1"/>
  <c r="G44" i="1"/>
  <c r="F44" i="1"/>
  <c r="E44" i="1"/>
  <c r="D44" i="1"/>
  <c r="J44" i="1"/>
  <c r="I44" i="1"/>
  <c r="H44" i="1"/>
  <c r="G40" i="1"/>
  <c r="D40" i="1"/>
  <c r="J40" i="1"/>
  <c r="I40" i="1"/>
  <c r="H40" i="1"/>
  <c r="F40" i="1"/>
  <c r="E40" i="1"/>
  <c r="E42" i="1"/>
  <c r="D42" i="1"/>
  <c r="I42" i="1"/>
  <c r="J42" i="1"/>
  <c r="H42" i="1"/>
  <c r="G42" i="1"/>
  <c r="F42" i="1"/>
  <c r="F43" i="1"/>
  <c r="G43" i="1"/>
  <c r="E43" i="1"/>
  <c r="D43" i="1"/>
  <c r="J43" i="1"/>
  <c r="I43" i="1"/>
  <c r="H43" i="1"/>
  <c r="F51" i="1"/>
  <c r="G51" i="1"/>
  <c r="E51" i="1"/>
  <c r="D51" i="1"/>
  <c r="J51" i="1"/>
  <c r="I51" i="1"/>
  <c r="H51" i="1"/>
  <c r="F59" i="1"/>
  <c r="E59" i="1"/>
  <c r="D59" i="1"/>
  <c r="G59" i="1"/>
  <c r="J59" i="1"/>
  <c r="I59" i="1"/>
  <c r="H59" i="1"/>
  <c r="I39" i="1"/>
  <c r="H39" i="1"/>
  <c r="J39" i="1"/>
  <c r="F39" i="1"/>
  <c r="G39" i="1"/>
  <c r="D39" i="1"/>
  <c r="E39" i="1"/>
  <c r="L47" i="1" l="1"/>
  <c r="L52" i="1"/>
  <c r="L59" i="1"/>
  <c r="L39" i="1"/>
  <c r="L43" i="1"/>
  <c r="L45" i="1"/>
  <c r="L41" i="1"/>
  <c r="L60" i="1"/>
  <c r="L63" i="1"/>
  <c r="M41" i="1"/>
  <c r="M62" i="1"/>
  <c r="M63" i="1"/>
  <c r="M60" i="1"/>
  <c r="M44" i="1"/>
  <c r="L50" i="1"/>
  <c r="M57" i="1"/>
  <c r="M61" i="1"/>
  <c r="L46" i="1"/>
  <c r="L62" i="1"/>
  <c r="M45" i="1"/>
  <c r="M47" i="1"/>
  <c r="M52" i="1"/>
  <c r="L44" i="1"/>
  <c r="L57" i="1"/>
  <c r="M48" i="1"/>
  <c r="L61" i="1"/>
  <c r="M40" i="1"/>
  <c r="M58" i="1"/>
  <c r="M50" i="1"/>
  <c r="L49" i="1"/>
  <c r="L56" i="1"/>
  <c r="L55" i="1"/>
  <c r="M46" i="1"/>
  <c r="L53" i="1"/>
  <c r="M59" i="1"/>
  <c r="M43" i="1"/>
  <c r="M49" i="1"/>
  <c r="M56" i="1"/>
  <c r="M55" i="1"/>
  <c r="M53" i="1"/>
  <c r="M39" i="1"/>
  <c r="M51" i="1"/>
  <c r="L51" i="1"/>
  <c r="L42" i="1"/>
  <c r="L40" i="1"/>
  <c r="L58" i="1"/>
  <c r="L54" i="1"/>
  <c r="M42" i="1"/>
  <c r="M54" i="1"/>
  <c r="L48" i="1"/>
  <c r="K61" i="1"/>
  <c r="O61" i="1" s="1"/>
  <c r="K50" i="1"/>
  <c r="N50" i="1" s="1"/>
  <c r="K58" i="1"/>
  <c r="N58" i="1" s="1"/>
  <c r="K53" i="1"/>
  <c r="N53" i="1" s="1"/>
  <c r="K49" i="1"/>
  <c r="N49" i="1" s="1"/>
  <c r="K43" i="1"/>
  <c r="N43" i="1" s="1"/>
  <c r="K40" i="1"/>
  <c r="O40" i="1" s="1"/>
  <c r="K44" i="1"/>
  <c r="N44" i="1" s="1"/>
  <c r="K56" i="1"/>
  <c r="N56" i="1" s="1"/>
  <c r="K45" i="1"/>
  <c r="N45" i="1" s="1"/>
  <c r="K55" i="1"/>
  <c r="N55" i="1" s="1"/>
  <c r="K39" i="1"/>
  <c r="N39" i="1" s="1"/>
  <c r="K51" i="1"/>
  <c r="N51" i="1" s="1"/>
  <c r="K42" i="1"/>
  <c r="N42" i="1" s="1"/>
  <c r="K48" i="1"/>
  <c r="N48" i="1" s="1"/>
  <c r="K54" i="1"/>
  <c r="N54" i="1" s="1"/>
  <c r="K52" i="1"/>
  <c r="O52" i="1" s="1"/>
  <c r="K59" i="1"/>
  <c r="N59" i="1" s="1"/>
  <c r="K47" i="1"/>
  <c r="N47" i="1" s="1"/>
  <c r="K60" i="1"/>
  <c r="O60" i="1" s="1"/>
  <c r="K41" i="1"/>
  <c r="O41" i="1" s="1"/>
  <c r="K62" i="1"/>
  <c r="N62" i="1" s="1"/>
  <c r="K63" i="1"/>
  <c r="O63" i="1" s="1"/>
  <c r="K57" i="1"/>
  <c r="O57" i="1" s="1"/>
  <c r="K46" i="1"/>
  <c r="N46" i="1" s="1"/>
  <c r="O59" i="1" l="1"/>
  <c r="N41" i="1"/>
  <c r="O47" i="1"/>
  <c r="N57" i="1"/>
  <c r="N61" i="1"/>
  <c r="O55" i="1"/>
  <c r="O45" i="1"/>
  <c r="O46" i="1"/>
  <c r="O48" i="1"/>
  <c r="O54" i="1"/>
  <c r="N63" i="1"/>
  <c r="N40" i="1"/>
  <c r="O42" i="1"/>
  <c r="O39" i="1"/>
  <c r="O56" i="1"/>
  <c r="O50" i="1"/>
  <c r="O44" i="1"/>
  <c r="N52" i="1"/>
  <c r="O49" i="1"/>
  <c r="O62" i="1"/>
  <c r="N60" i="1"/>
  <c r="O53" i="1"/>
  <c r="O58" i="1"/>
  <c r="O43" i="1"/>
  <c r="O51" i="1"/>
</calcChain>
</file>

<file path=xl/sharedStrings.xml><?xml version="1.0" encoding="utf-8"?>
<sst xmlns="http://schemas.openxmlformats.org/spreadsheetml/2006/main" count="201" uniqueCount="63">
  <si>
    <t>E400</t>
  </si>
  <si>
    <t>normalization to E400</t>
  </si>
  <si>
    <t>normalization to mean</t>
  </si>
  <si>
    <t xml:space="preserve">E200 </t>
  </si>
  <si>
    <t>E100</t>
  </si>
  <si>
    <t>E800</t>
  </si>
  <si>
    <t>E1200</t>
  </si>
  <si>
    <t>E1600</t>
  </si>
  <si>
    <t>E2000</t>
  </si>
  <si>
    <t>Emean</t>
  </si>
  <si>
    <t>Data</t>
  </si>
  <si>
    <t>Real Value</t>
  </si>
  <si>
    <t>E</t>
  </si>
  <si>
    <t>Leaf</t>
  </si>
  <si>
    <r>
      <t>E</t>
    </r>
    <r>
      <rPr>
        <b/>
        <vertAlign val="subscript"/>
        <sz val="11"/>
        <color theme="1"/>
        <rFont val="Calibri"/>
        <family val="2"/>
        <scheme val="minor"/>
      </rPr>
      <t>&lt;400</t>
    </r>
    <r>
      <rPr>
        <b/>
        <sz val="11"/>
        <color theme="1"/>
        <rFont val="Calibri"/>
        <family val="2"/>
        <scheme val="minor"/>
      </rPr>
      <t xml:space="preserve"> E</t>
    </r>
    <r>
      <rPr>
        <b/>
        <vertAlign val="subscript"/>
        <sz val="11"/>
        <color theme="1"/>
        <rFont val="Calibri"/>
        <family val="2"/>
        <scheme val="minor"/>
      </rPr>
      <t>400</t>
    </r>
    <r>
      <rPr>
        <b/>
        <vertAlign val="superscript"/>
        <sz val="11"/>
        <color theme="1"/>
        <rFont val="Calibri"/>
        <family val="2"/>
        <scheme val="minor"/>
      </rPr>
      <t>-1</t>
    </r>
  </si>
  <si>
    <r>
      <t>E</t>
    </r>
    <r>
      <rPr>
        <b/>
        <vertAlign val="subscript"/>
        <sz val="11"/>
        <color theme="1"/>
        <rFont val="Calibri"/>
        <family val="2"/>
        <scheme val="minor"/>
      </rPr>
      <t>&gt;400</t>
    </r>
    <r>
      <rPr>
        <b/>
        <sz val="11"/>
        <color theme="1"/>
        <rFont val="Calibri"/>
        <family val="2"/>
        <scheme val="minor"/>
      </rPr>
      <t xml:space="preserve"> E</t>
    </r>
    <r>
      <rPr>
        <b/>
        <vertAlign val="subscript"/>
        <sz val="11"/>
        <color theme="1"/>
        <rFont val="Calibri"/>
        <family val="2"/>
        <scheme val="minor"/>
      </rPr>
      <t>400</t>
    </r>
    <r>
      <rPr>
        <b/>
        <vertAlign val="superscript"/>
        <sz val="11"/>
        <color theme="1"/>
        <rFont val="Calibri"/>
        <family val="2"/>
        <scheme val="minor"/>
      </rPr>
      <t>-1</t>
    </r>
  </si>
  <si>
    <r>
      <t>E</t>
    </r>
    <r>
      <rPr>
        <b/>
        <vertAlign val="subscript"/>
        <sz val="11"/>
        <color theme="1"/>
        <rFont val="Calibri"/>
        <family val="2"/>
        <scheme val="minor"/>
      </rPr>
      <t>&lt;400</t>
    </r>
    <r>
      <rPr>
        <b/>
        <sz val="11"/>
        <color theme="1"/>
        <rFont val="Calibri"/>
        <family val="2"/>
        <scheme val="minor"/>
      </rPr>
      <t xml:space="preserve"> E</t>
    </r>
    <r>
      <rPr>
        <b/>
        <vertAlign val="subscript"/>
        <sz val="11"/>
        <color theme="1"/>
        <rFont val="Calibri"/>
        <family val="2"/>
        <scheme val="minor"/>
      </rPr>
      <t>mean</t>
    </r>
    <r>
      <rPr>
        <b/>
        <vertAlign val="superscript"/>
        <sz val="11"/>
        <color theme="1"/>
        <rFont val="Calibri"/>
        <family val="2"/>
        <scheme val="minor"/>
      </rPr>
      <t>-1</t>
    </r>
  </si>
  <si>
    <r>
      <t>E</t>
    </r>
    <r>
      <rPr>
        <b/>
        <vertAlign val="subscript"/>
        <sz val="11"/>
        <color theme="1"/>
        <rFont val="Calibri"/>
        <family val="2"/>
        <scheme val="minor"/>
      </rPr>
      <t>&gt;400</t>
    </r>
    <r>
      <rPr>
        <b/>
        <sz val="11"/>
        <color theme="1"/>
        <rFont val="Calibri"/>
        <family val="2"/>
        <scheme val="minor"/>
      </rPr>
      <t xml:space="preserve"> E</t>
    </r>
    <r>
      <rPr>
        <b/>
        <vertAlign val="subscript"/>
        <sz val="11"/>
        <color theme="1"/>
        <rFont val="Calibri"/>
        <family val="2"/>
        <scheme val="minor"/>
      </rPr>
      <t>mean</t>
    </r>
    <r>
      <rPr>
        <b/>
        <vertAlign val="superscript"/>
        <sz val="11"/>
        <color theme="1"/>
        <rFont val="Calibri"/>
        <family val="2"/>
        <scheme val="minor"/>
      </rPr>
      <t>-1</t>
    </r>
  </si>
  <si>
    <r>
      <t xml:space="preserve">Measured Values ( = Real Value </t>
    </r>
    <r>
      <rPr>
        <b/>
        <sz val="11"/>
        <color theme="1"/>
        <rFont val="Calibri"/>
        <family val="2"/>
      </rPr>
      <t xml:space="preserve">± </t>
    </r>
    <r>
      <rPr>
        <b/>
        <sz val="11"/>
        <color theme="1"/>
        <rFont val="Calibri"/>
        <family val="2"/>
        <scheme val="minor"/>
      </rPr>
      <t>10%)</t>
    </r>
  </si>
  <si>
    <t>No leaves</t>
  </si>
  <si>
    <t>[Chloro]</t>
  </si>
  <si>
    <t>LMA</t>
  </si>
  <si>
    <r>
      <t>d</t>
    </r>
    <r>
      <rPr>
        <sz val="9"/>
        <color theme="1"/>
        <rFont val="Times New Roman"/>
        <family val="1"/>
      </rPr>
      <t xml:space="preserve"> Fv/Fm</t>
    </r>
  </si>
  <si>
    <r>
      <t>Fv/Fm</t>
    </r>
    <r>
      <rPr>
        <vertAlign val="subscript"/>
        <sz val="9"/>
        <color theme="1"/>
        <rFont val="Times New Roman"/>
        <family val="1"/>
      </rPr>
      <t>ini</t>
    </r>
  </si>
  <si>
    <r>
      <t>A</t>
    </r>
    <r>
      <rPr>
        <vertAlign val="subscript"/>
        <sz val="9"/>
        <color theme="1"/>
        <rFont val="Times New Roman"/>
        <family val="1"/>
      </rPr>
      <t>400</t>
    </r>
  </si>
  <si>
    <r>
      <t>R</t>
    </r>
    <r>
      <rPr>
        <vertAlign val="subscript"/>
        <sz val="9"/>
        <color theme="1"/>
        <rFont val="Times New Roman"/>
        <family val="1"/>
      </rPr>
      <t>ini</t>
    </r>
  </si>
  <si>
    <r>
      <t>d</t>
    </r>
    <r>
      <rPr>
        <sz val="9"/>
        <color theme="1"/>
        <rFont val="Times New Roman"/>
        <family val="1"/>
      </rPr>
      <t xml:space="preserve"> R</t>
    </r>
  </si>
  <si>
    <r>
      <t>G</t>
    </r>
    <r>
      <rPr>
        <vertAlign val="subscript"/>
        <sz val="9"/>
        <color theme="1"/>
        <rFont val="Times New Roman"/>
        <family val="1"/>
      </rPr>
      <t>400</t>
    </r>
  </si>
  <si>
    <r>
      <t>ETR</t>
    </r>
    <r>
      <rPr>
        <vertAlign val="subscript"/>
        <sz val="9"/>
        <color theme="1"/>
        <rFont val="Times New Roman"/>
        <family val="1"/>
      </rPr>
      <t>400</t>
    </r>
  </si>
  <si>
    <r>
      <t>NPQ</t>
    </r>
    <r>
      <rPr>
        <vertAlign val="subscript"/>
        <sz val="9"/>
        <color theme="1"/>
        <rFont val="Times New Roman"/>
        <family val="1"/>
      </rPr>
      <t>400</t>
    </r>
  </si>
  <si>
    <r>
      <t>ETR/A</t>
    </r>
    <r>
      <rPr>
        <vertAlign val="subscript"/>
        <sz val="9"/>
        <color theme="1"/>
        <rFont val="Times New Roman"/>
        <family val="1"/>
      </rPr>
      <t>400</t>
    </r>
  </si>
  <si>
    <r>
      <t>C-loss</t>
    </r>
    <r>
      <rPr>
        <vertAlign val="subscript"/>
        <sz val="9"/>
        <color theme="1"/>
        <rFont val="Times New Roman"/>
        <family val="1"/>
      </rPr>
      <t>400</t>
    </r>
  </si>
  <si>
    <r>
      <t>É-loss</t>
    </r>
    <r>
      <rPr>
        <vertAlign val="subscript"/>
        <sz val="9"/>
        <color theme="1"/>
        <rFont val="Times New Roman"/>
        <family val="1"/>
      </rPr>
      <t>400</t>
    </r>
  </si>
  <si>
    <t>&lt; 0,0001</t>
  </si>
  <si>
    <t>[Chlorophyll]</t>
  </si>
  <si>
    <t>35 °C</t>
  </si>
  <si>
    <t xml:space="preserve">30°C </t>
  </si>
  <si>
    <r>
      <t>EF</t>
    </r>
    <r>
      <rPr>
        <b/>
        <vertAlign val="subscript"/>
        <sz val="14"/>
        <color theme="1"/>
        <rFont val="Times New Roman"/>
        <family val="1"/>
      </rPr>
      <t>400</t>
    </r>
  </si>
  <si>
    <r>
      <t>µA</t>
    </r>
    <r>
      <rPr>
        <vertAlign val="subscript"/>
        <sz val="9"/>
        <color theme="1"/>
        <rFont val="Times New Roman"/>
        <family val="1"/>
      </rPr>
      <t>&gt;400</t>
    </r>
    <r>
      <rPr>
        <sz val="9"/>
        <color theme="1"/>
        <rFont val="Times New Roman"/>
        <family val="1"/>
      </rPr>
      <t>A</t>
    </r>
    <r>
      <rPr>
        <vertAlign val="subscript"/>
        <sz val="9"/>
        <color theme="1"/>
        <rFont val="Times New Roman"/>
        <family val="1"/>
      </rPr>
      <t>400</t>
    </r>
    <r>
      <rPr>
        <vertAlign val="superscript"/>
        <sz val="9"/>
        <color theme="1"/>
        <rFont val="Times New Roman"/>
        <family val="1"/>
      </rPr>
      <t>-1</t>
    </r>
  </si>
  <si>
    <r>
      <t>µA</t>
    </r>
    <r>
      <rPr>
        <vertAlign val="subscript"/>
        <sz val="9"/>
        <color theme="1"/>
        <rFont val="Times New Roman"/>
        <family val="1"/>
      </rPr>
      <t>&lt;400</t>
    </r>
    <r>
      <rPr>
        <sz val="9"/>
        <color theme="1"/>
        <rFont val="Times New Roman"/>
        <family val="1"/>
      </rPr>
      <t>A</t>
    </r>
    <r>
      <rPr>
        <vertAlign val="subscript"/>
        <sz val="9"/>
        <color theme="1"/>
        <rFont val="Times New Roman"/>
        <family val="1"/>
      </rPr>
      <t>400</t>
    </r>
    <r>
      <rPr>
        <vertAlign val="superscript"/>
        <sz val="9"/>
        <color theme="1"/>
        <rFont val="Times New Roman"/>
        <family val="1"/>
      </rPr>
      <t>-1</t>
    </r>
  </si>
  <si>
    <r>
      <t>µG</t>
    </r>
    <r>
      <rPr>
        <vertAlign val="subscript"/>
        <sz val="9"/>
        <color theme="1"/>
        <rFont val="Times New Roman"/>
        <family val="1"/>
      </rPr>
      <t>&gt;400</t>
    </r>
    <r>
      <rPr>
        <sz val="9"/>
        <color theme="1"/>
        <rFont val="Times New Roman"/>
        <family val="1"/>
      </rPr>
      <t>G</t>
    </r>
    <r>
      <rPr>
        <vertAlign val="subscript"/>
        <sz val="9"/>
        <color theme="1"/>
        <rFont val="Times New Roman"/>
        <family val="1"/>
      </rPr>
      <t>400</t>
    </r>
    <r>
      <rPr>
        <vertAlign val="superscript"/>
        <sz val="9"/>
        <color theme="1"/>
        <rFont val="Times New Roman"/>
        <family val="1"/>
      </rPr>
      <t>-1</t>
    </r>
  </si>
  <si>
    <r>
      <t>µG</t>
    </r>
    <r>
      <rPr>
        <vertAlign val="subscript"/>
        <sz val="9"/>
        <color theme="1"/>
        <rFont val="Times New Roman"/>
        <family val="1"/>
      </rPr>
      <t>&lt;400</t>
    </r>
    <r>
      <rPr>
        <sz val="9"/>
        <color theme="1"/>
        <rFont val="Times New Roman"/>
        <family val="1"/>
      </rPr>
      <t>G</t>
    </r>
    <r>
      <rPr>
        <vertAlign val="subscript"/>
        <sz val="9"/>
        <color theme="1"/>
        <rFont val="Times New Roman"/>
        <family val="1"/>
      </rPr>
      <t>400</t>
    </r>
    <r>
      <rPr>
        <vertAlign val="superscript"/>
        <sz val="9"/>
        <color theme="1"/>
        <rFont val="Times New Roman"/>
        <family val="1"/>
      </rPr>
      <t>-1</t>
    </r>
  </si>
  <si>
    <r>
      <t>µETR</t>
    </r>
    <r>
      <rPr>
        <vertAlign val="subscript"/>
        <sz val="9"/>
        <color theme="1"/>
        <rFont val="Times New Roman"/>
        <family val="1"/>
      </rPr>
      <t>&gt;400</t>
    </r>
    <r>
      <rPr>
        <sz val="9"/>
        <color theme="1"/>
        <rFont val="Times New Roman"/>
        <family val="1"/>
      </rPr>
      <t>ETR</t>
    </r>
    <r>
      <rPr>
        <vertAlign val="subscript"/>
        <sz val="9"/>
        <color theme="1"/>
        <rFont val="Times New Roman"/>
        <family val="1"/>
      </rPr>
      <t>400</t>
    </r>
    <r>
      <rPr>
        <vertAlign val="superscript"/>
        <sz val="9"/>
        <color theme="1"/>
        <rFont val="Times New Roman"/>
        <family val="1"/>
      </rPr>
      <t>-1</t>
    </r>
  </si>
  <si>
    <r>
      <t>µETR</t>
    </r>
    <r>
      <rPr>
        <vertAlign val="subscript"/>
        <sz val="9"/>
        <color theme="1"/>
        <rFont val="Times New Roman"/>
        <family val="1"/>
      </rPr>
      <t>&lt;400</t>
    </r>
    <r>
      <rPr>
        <sz val="9"/>
        <color theme="1"/>
        <rFont val="Times New Roman"/>
        <family val="1"/>
      </rPr>
      <t>ETR</t>
    </r>
    <r>
      <rPr>
        <vertAlign val="subscript"/>
        <sz val="9"/>
        <color theme="1"/>
        <rFont val="Times New Roman"/>
        <family val="1"/>
      </rPr>
      <t>400</t>
    </r>
    <r>
      <rPr>
        <vertAlign val="superscript"/>
        <sz val="9"/>
        <color theme="1"/>
        <rFont val="Times New Roman"/>
        <family val="1"/>
      </rPr>
      <t>-1</t>
    </r>
  </si>
  <si>
    <r>
      <t>µNPQ</t>
    </r>
    <r>
      <rPr>
        <vertAlign val="subscript"/>
        <sz val="9"/>
        <color theme="1"/>
        <rFont val="Times New Roman"/>
        <family val="1"/>
      </rPr>
      <t>&gt;400</t>
    </r>
    <r>
      <rPr>
        <sz val="9"/>
        <color theme="1"/>
        <rFont val="Times New Roman"/>
        <family val="1"/>
      </rPr>
      <t>NPQ</t>
    </r>
    <r>
      <rPr>
        <vertAlign val="subscript"/>
        <sz val="9"/>
        <color theme="1"/>
        <rFont val="Times New Roman"/>
        <family val="1"/>
      </rPr>
      <t>400</t>
    </r>
    <r>
      <rPr>
        <vertAlign val="superscript"/>
        <sz val="9"/>
        <color theme="1"/>
        <rFont val="Times New Roman"/>
        <family val="1"/>
      </rPr>
      <t>-1</t>
    </r>
  </si>
  <si>
    <r>
      <t>µNPQ</t>
    </r>
    <r>
      <rPr>
        <vertAlign val="subscript"/>
        <sz val="9"/>
        <color theme="1"/>
        <rFont val="Times New Roman"/>
        <family val="1"/>
      </rPr>
      <t>&lt;400</t>
    </r>
    <r>
      <rPr>
        <sz val="9"/>
        <color theme="1"/>
        <rFont val="Times New Roman"/>
        <family val="1"/>
      </rPr>
      <t>NPQ</t>
    </r>
    <r>
      <rPr>
        <vertAlign val="subscript"/>
        <sz val="9"/>
        <color theme="1"/>
        <rFont val="Times New Roman"/>
        <family val="1"/>
      </rPr>
      <t>400</t>
    </r>
    <r>
      <rPr>
        <vertAlign val="superscript"/>
        <sz val="9"/>
        <color theme="1"/>
        <rFont val="Times New Roman"/>
        <family val="1"/>
      </rPr>
      <t>-1</t>
    </r>
  </si>
  <si>
    <r>
      <t>µETR/A</t>
    </r>
    <r>
      <rPr>
        <vertAlign val="subscript"/>
        <sz val="9"/>
        <color theme="1"/>
        <rFont val="Times New Roman"/>
        <family val="1"/>
      </rPr>
      <t>&gt;400</t>
    </r>
    <r>
      <rPr>
        <sz val="9"/>
        <color theme="1"/>
        <rFont val="Times New Roman"/>
        <family val="1"/>
      </rPr>
      <t>ETR/A</t>
    </r>
    <r>
      <rPr>
        <vertAlign val="subscript"/>
        <sz val="9"/>
        <color theme="1"/>
        <rFont val="Times New Roman"/>
        <family val="1"/>
      </rPr>
      <t>400</t>
    </r>
    <r>
      <rPr>
        <vertAlign val="superscript"/>
        <sz val="9"/>
        <color theme="1"/>
        <rFont val="Times New Roman"/>
        <family val="1"/>
      </rPr>
      <t>-1</t>
    </r>
  </si>
  <si>
    <r>
      <t>µETR/A</t>
    </r>
    <r>
      <rPr>
        <vertAlign val="subscript"/>
        <sz val="9"/>
        <color theme="1"/>
        <rFont val="Times New Roman"/>
        <family val="1"/>
      </rPr>
      <t>&lt;400</t>
    </r>
    <r>
      <rPr>
        <sz val="9"/>
        <color theme="1"/>
        <rFont val="Times New Roman"/>
        <family val="1"/>
      </rPr>
      <t>ETR/A</t>
    </r>
    <r>
      <rPr>
        <vertAlign val="subscript"/>
        <sz val="9"/>
        <color theme="1"/>
        <rFont val="Times New Roman"/>
        <family val="1"/>
      </rPr>
      <t>400</t>
    </r>
    <r>
      <rPr>
        <vertAlign val="superscript"/>
        <sz val="9"/>
        <color theme="1"/>
        <rFont val="Times New Roman"/>
        <family val="1"/>
      </rPr>
      <t>-1</t>
    </r>
  </si>
  <si>
    <r>
      <t>µE</t>
    </r>
    <r>
      <rPr>
        <b/>
        <vertAlign val="subscript"/>
        <sz val="11"/>
        <color theme="1"/>
        <rFont val="Times New Roman"/>
        <family val="1"/>
      </rPr>
      <t>&gt;400</t>
    </r>
    <r>
      <rPr>
        <b/>
        <sz val="11"/>
        <color theme="1"/>
        <rFont val="Times New Roman"/>
        <family val="1"/>
      </rPr>
      <t>E</t>
    </r>
    <r>
      <rPr>
        <b/>
        <vertAlign val="subscript"/>
        <sz val="11"/>
        <color theme="1"/>
        <rFont val="Times New Roman"/>
        <family val="1"/>
      </rPr>
      <t>400</t>
    </r>
    <r>
      <rPr>
        <b/>
        <vertAlign val="superscript"/>
        <sz val="11"/>
        <color theme="1"/>
        <rFont val="Times New Roman"/>
        <family val="1"/>
      </rPr>
      <t>-1</t>
    </r>
  </si>
  <si>
    <r>
      <t>µE</t>
    </r>
    <r>
      <rPr>
        <b/>
        <vertAlign val="subscript"/>
        <sz val="11"/>
        <color theme="1"/>
        <rFont val="Times New Roman"/>
        <family val="1"/>
      </rPr>
      <t>&lt;400</t>
    </r>
    <r>
      <rPr>
        <b/>
        <sz val="11"/>
        <color theme="1"/>
        <rFont val="Times New Roman"/>
        <family val="1"/>
      </rPr>
      <t>E</t>
    </r>
    <r>
      <rPr>
        <b/>
        <vertAlign val="subscript"/>
        <sz val="11"/>
        <color theme="1"/>
        <rFont val="Times New Roman"/>
        <family val="1"/>
      </rPr>
      <t>400</t>
    </r>
    <r>
      <rPr>
        <b/>
        <vertAlign val="superscript"/>
        <sz val="11"/>
        <color theme="1"/>
        <rFont val="Times New Roman"/>
        <family val="1"/>
      </rPr>
      <t>-1</t>
    </r>
  </si>
  <si>
    <r>
      <t>EF</t>
    </r>
    <r>
      <rPr>
        <b/>
        <vertAlign val="subscript"/>
        <sz val="11"/>
        <color theme="1"/>
        <rFont val="Times New Roman"/>
        <family val="1"/>
      </rPr>
      <t>400</t>
    </r>
  </si>
  <si>
    <r>
      <t>Fv/Fm</t>
    </r>
    <r>
      <rPr>
        <vertAlign val="subscript"/>
        <sz val="9"/>
        <rFont val="Times New Roman"/>
        <family val="1"/>
      </rPr>
      <t>ini</t>
    </r>
  </si>
  <si>
    <r>
      <t>A</t>
    </r>
    <r>
      <rPr>
        <vertAlign val="subscript"/>
        <sz val="9"/>
        <rFont val="Times New Roman"/>
        <family val="1"/>
      </rPr>
      <t>400</t>
    </r>
  </si>
  <si>
    <r>
      <t>R</t>
    </r>
    <r>
      <rPr>
        <vertAlign val="subscript"/>
        <sz val="9"/>
        <rFont val="Times New Roman"/>
        <family val="1"/>
      </rPr>
      <t>ini</t>
    </r>
  </si>
  <si>
    <r>
      <t>G</t>
    </r>
    <r>
      <rPr>
        <vertAlign val="subscript"/>
        <sz val="9"/>
        <rFont val="Times New Roman"/>
        <family val="1"/>
      </rPr>
      <t>400</t>
    </r>
  </si>
  <si>
    <r>
      <t>ETR</t>
    </r>
    <r>
      <rPr>
        <vertAlign val="subscript"/>
        <sz val="9"/>
        <rFont val="Times New Roman"/>
        <family val="1"/>
      </rPr>
      <t>400</t>
    </r>
  </si>
  <si>
    <r>
      <t>NPQ</t>
    </r>
    <r>
      <rPr>
        <vertAlign val="subscript"/>
        <sz val="9"/>
        <rFont val="Times New Roman"/>
        <family val="1"/>
      </rPr>
      <t>400</t>
    </r>
  </si>
  <si>
    <r>
      <t>d</t>
    </r>
    <r>
      <rPr>
        <sz val="9"/>
        <color theme="1"/>
        <rFont val="Times New Roman"/>
        <family val="1"/>
      </rPr>
      <t>R</t>
    </r>
  </si>
  <si>
    <t xml:space="preserve">35°C </t>
  </si>
  <si>
    <r>
      <t>Table S3(a).</t>
    </r>
    <r>
      <rPr>
        <sz val="16"/>
        <color theme="1"/>
        <rFont val="Calibri"/>
        <family val="2"/>
        <scheme val="minor"/>
      </rPr>
      <t xml:space="preserve"> Matrix of correlation coefficients (R) of measurements at </t>
    </r>
    <r>
      <rPr>
        <b/>
        <sz val="16"/>
        <color theme="1"/>
        <rFont val="Calibri"/>
        <family val="2"/>
        <scheme val="minor"/>
      </rPr>
      <t>30</t>
    </r>
    <r>
      <rPr>
        <sz val="16"/>
        <color theme="1"/>
        <rFont val="Calibri"/>
        <family val="2"/>
        <scheme val="minor"/>
      </rPr>
      <t xml:space="preserve"> °C. Values in bold are different from 0 at significance level alpha=0.05. </t>
    </r>
  </si>
  <si>
    <r>
      <t>Table S3(a).</t>
    </r>
    <r>
      <rPr>
        <sz val="16"/>
        <color theme="1"/>
        <rFont val="Calibri"/>
        <family val="2"/>
        <scheme val="minor"/>
      </rPr>
      <t xml:space="preserve"> Matrix of correlation coefficients (R) of measurements at </t>
    </r>
    <r>
      <rPr>
        <b/>
        <sz val="16"/>
        <color theme="1"/>
        <rFont val="Calibri"/>
        <family val="2"/>
        <scheme val="minor"/>
      </rPr>
      <t>35</t>
    </r>
    <r>
      <rPr>
        <sz val="16"/>
        <color theme="1"/>
        <rFont val="Calibri"/>
        <family val="2"/>
        <scheme val="minor"/>
      </rPr>
      <t xml:space="preserve"> °C. Values in bold are different from 0 at significance level alpha=0.05. </t>
    </r>
  </si>
  <si>
    <r>
      <t>Table S3(b).</t>
    </r>
    <r>
      <rPr>
        <sz val="16"/>
        <color theme="1"/>
        <rFont val="Calibri"/>
        <family val="2"/>
        <scheme val="minor"/>
      </rPr>
      <t xml:space="preserve"> Matrix of correlation coefficients (R) of measurements at 35 °C. Values in bold are different from 0 at significance level alpha=0.05. </t>
    </r>
  </si>
  <si>
    <r>
      <t>Table S3(b).</t>
    </r>
    <r>
      <rPr>
        <sz val="16"/>
        <color theme="1"/>
        <rFont val="Calibri"/>
        <family val="2"/>
        <scheme val="minor"/>
      </rPr>
      <t xml:space="preserve"> Matrix of correlation coefficients (R) of measurements at 30 °C. Values in bold are different from 0 at significance level alpha=0.05.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</si>
</sst>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24" x14ac:knownFonts="1">
    <font>
      <sz val="11"/>
      <color theme="1"/>
      <name val="Calibri"/>
      <family val="2"/>
      <scheme val="minor"/>
    </font>
    <font>
      <b/>
      <sz val="11"/>
      <color theme="1"/>
      <name val="Calibri"/>
      <family val="2"/>
      <scheme val="minor"/>
    </font>
    <font>
      <b/>
      <vertAlign val="subscript"/>
      <sz val="11"/>
      <color theme="1"/>
      <name val="Calibri"/>
      <family val="2"/>
      <scheme val="minor"/>
    </font>
    <font>
      <b/>
      <vertAlign val="superscript"/>
      <sz val="11"/>
      <color theme="1"/>
      <name val="Calibri"/>
      <family val="2"/>
      <scheme val="minor"/>
    </font>
    <font>
      <b/>
      <sz val="11"/>
      <color theme="1"/>
      <name val="Calibri"/>
      <family val="2"/>
    </font>
    <font>
      <sz val="11"/>
      <color rgb="FFFF0000"/>
      <name val="Calibri"/>
      <family val="2"/>
      <scheme val="minor"/>
    </font>
    <font>
      <sz val="9"/>
      <color theme="1"/>
      <name val="Times New Roman"/>
      <family val="1"/>
    </font>
    <font>
      <sz val="9"/>
      <color theme="1"/>
      <name val="Symbol"/>
      <family val="1"/>
      <charset val="2"/>
    </font>
    <font>
      <vertAlign val="subscript"/>
      <sz val="9"/>
      <color theme="1"/>
      <name val="Times New Roman"/>
      <family val="1"/>
    </font>
    <font>
      <vertAlign val="superscript"/>
      <sz val="9"/>
      <color theme="1"/>
      <name val="Times New Roman"/>
      <family val="1"/>
    </font>
    <font>
      <sz val="11"/>
      <name val="Calibri"/>
      <family val="2"/>
      <scheme val="minor"/>
    </font>
    <font>
      <b/>
      <sz val="11"/>
      <name val="Calibri"/>
      <family val="2"/>
      <scheme val="minor"/>
    </font>
    <font>
      <b/>
      <sz val="11"/>
      <color rgb="FFFF0000"/>
      <name val="Calibri"/>
      <family val="2"/>
      <scheme val="minor"/>
    </font>
    <font>
      <sz val="9"/>
      <name val="Times New Roman"/>
      <family val="1"/>
    </font>
    <font>
      <b/>
      <sz val="14"/>
      <color theme="1"/>
      <name val="Times New Roman"/>
      <family val="1"/>
    </font>
    <font>
      <b/>
      <vertAlign val="subscript"/>
      <sz val="14"/>
      <color theme="1"/>
      <name val="Times New Roman"/>
      <family val="1"/>
    </font>
    <font>
      <b/>
      <sz val="12"/>
      <name val="Calibri"/>
      <family val="2"/>
      <scheme val="minor"/>
    </font>
    <font>
      <sz val="12"/>
      <name val="Calibri"/>
      <family val="2"/>
      <scheme val="minor"/>
    </font>
    <font>
      <b/>
      <sz val="11"/>
      <color theme="1"/>
      <name val="Times New Roman"/>
      <family val="1"/>
    </font>
    <font>
      <b/>
      <vertAlign val="subscript"/>
      <sz val="11"/>
      <color theme="1"/>
      <name val="Times New Roman"/>
      <family val="1"/>
    </font>
    <font>
      <b/>
      <vertAlign val="superscript"/>
      <sz val="11"/>
      <color theme="1"/>
      <name val="Times New Roman"/>
      <family val="1"/>
    </font>
    <font>
      <vertAlign val="subscript"/>
      <sz val="9"/>
      <name val="Times New Roman"/>
      <family val="1"/>
    </font>
    <font>
      <b/>
      <sz val="16"/>
      <color theme="1"/>
      <name val="Calibri"/>
      <family val="2"/>
      <scheme val="minor"/>
    </font>
    <font>
      <sz val="16"/>
      <color theme="1"/>
      <name val="Calibri"/>
      <family val="2"/>
      <scheme val="minor"/>
    </font>
  </fonts>
  <fills count="9">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9" tint="0.59999389629810485"/>
        <bgColor indexed="64"/>
      </patternFill>
    </fill>
  </fills>
  <borders count="1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92">
    <xf numFmtId="0" fontId="0" fillId="0" borderId="0" xfId="0"/>
    <xf numFmtId="0" fontId="1" fillId="0" borderId="0" xfId="0" applyFont="1"/>
    <xf numFmtId="2" fontId="0" fillId="0" borderId="0" xfId="0" applyNumberFormat="1"/>
    <xf numFmtId="2" fontId="0" fillId="0" borderId="0" xfId="0" applyNumberFormat="1" applyFont="1"/>
    <xf numFmtId="0" fontId="1" fillId="0" borderId="1" xfId="0" applyFont="1" applyBorder="1"/>
    <xf numFmtId="0" fontId="1" fillId="0" borderId="2" xfId="0" applyFont="1" applyBorder="1"/>
    <xf numFmtId="0" fontId="0" fillId="0" borderId="4" xfId="0" applyBorder="1"/>
    <xf numFmtId="1" fontId="0" fillId="0" borderId="0" xfId="0" applyNumberFormat="1" applyBorder="1"/>
    <xf numFmtId="0" fontId="0" fillId="0" borderId="6" xfId="0" applyBorder="1"/>
    <xf numFmtId="1" fontId="0" fillId="0" borderId="7" xfId="0" applyNumberFormat="1" applyBorder="1"/>
    <xf numFmtId="0" fontId="1" fillId="0" borderId="9" xfId="0" applyFont="1" applyBorder="1"/>
    <xf numFmtId="0" fontId="1" fillId="0" borderId="10" xfId="0" applyFont="1" applyBorder="1"/>
    <xf numFmtId="0" fontId="1" fillId="2" borderId="2" xfId="0" applyFont="1" applyFill="1" applyBorder="1"/>
    <xf numFmtId="0" fontId="1" fillId="2" borderId="10" xfId="0" applyFont="1" applyFill="1" applyBorder="1"/>
    <xf numFmtId="1" fontId="0" fillId="2" borderId="0" xfId="0" applyNumberFormat="1" applyFill="1" applyBorder="1"/>
    <xf numFmtId="1" fontId="0" fillId="2" borderId="7" xfId="0" applyNumberFormat="1" applyFill="1" applyBorder="1"/>
    <xf numFmtId="0" fontId="1" fillId="3" borderId="2" xfId="0" applyFont="1" applyFill="1" applyBorder="1"/>
    <xf numFmtId="0" fontId="1" fillId="3" borderId="10" xfId="0" applyFont="1" applyFill="1" applyBorder="1"/>
    <xf numFmtId="1" fontId="0" fillId="3" borderId="0" xfId="0" applyNumberFormat="1" applyFont="1" applyFill="1" applyBorder="1"/>
    <xf numFmtId="1" fontId="0" fillId="3" borderId="7" xfId="0" applyNumberFormat="1" applyFont="1" applyFill="1" applyBorder="1"/>
    <xf numFmtId="2" fontId="1" fillId="4" borderId="2" xfId="0" applyNumberFormat="1" applyFont="1" applyFill="1" applyBorder="1"/>
    <xf numFmtId="0" fontId="1" fillId="4" borderId="3" xfId="0" applyFont="1" applyFill="1" applyBorder="1"/>
    <xf numFmtId="0" fontId="1" fillId="4" borderId="10" xfId="0" applyFont="1" applyFill="1" applyBorder="1"/>
    <xf numFmtId="0" fontId="1" fillId="4" borderId="11" xfId="0" applyFont="1" applyFill="1" applyBorder="1"/>
    <xf numFmtId="2" fontId="1" fillId="4" borderId="0" xfId="0" applyNumberFormat="1" applyFont="1" applyFill="1" applyBorder="1"/>
    <xf numFmtId="2" fontId="1" fillId="4" borderId="5" xfId="0" applyNumberFormat="1" applyFont="1" applyFill="1" applyBorder="1"/>
    <xf numFmtId="2" fontId="1" fillId="4" borderId="7" xfId="0" applyNumberFormat="1" applyFont="1" applyFill="1" applyBorder="1"/>
    <xf numFmtId="2" fontId="1" fillId="4" borderId="8" xfId="0" applyNumberFormat="1" applyFont="1" applyFill="1" applyBorder="1"/>
    <xf numFmtId="0" fontId="6" fillId="0" borderId="0" xfId="0" applyFont="1"/>
    <xf numFmtId="0" fontId="7" fillId="0" borderId="0" xfId="0" applyFont="1"/>
    <xf numFmtId="164" fontId="0" fillId="0" borderId="12" xfId="0" applyNumberFormat="1" applyBorder="1" applyAlignment="1"/>
    <xf numFmtId="164" fontId="1" fillId="3" borderId="12" xfId="0" applyNumberFormat="1" applyFont="1" applyFill="1" applyBorder="1" applyAlignment="1"/>
    <xf numFmtId="164" fontId="0" fillId="0" borderId="0" xfId="0" applyNumberFormat="1" applyAlignment="1"/>
    <xf numFmtId="164" fontId="1" fillId="3" borderId="0" xfId="0" applyNumberFormat="1" applyFont="1" applyFill="1" applyAlignment="1"/>
    <xf numFmtId="164" fontId="10" fillId="0" borderId="0" xfId="0" applyNumberFormat="1" applyFont="1" applyAlignment="1"/>
    <xf numFmtId="164" fontId="5" fillId="0" borderId="0" xfId="0" applyNumberFormat="1" applyFont="1" applyAlignment="1"/>
    <xf numFmtId="164" fontId="12" fillId="3" borderId="0" xfId="0" applyNumberFormat="1" applyFont="1" applyFill="1" applyAlignment="1"/>
    <xf numFmtId="0" fontId="12" fillId="0" borderId="0" xfId="0" applyNumberFormat="1" applyFont="1" applyAlignment="1"/>
    <xf numFmtId="0" fontId="12" fillId="0" borderId="12" xfId="0" applyNumberFormat="1" applyFont="1" applyBorder="1" applyAlignment="1"/>
    <xf numFmtId="164" fontId="12" fillId="3" borderId="0" xfId="0" applyNumberFormat="1" applyFont="1" applyFill="1" applyAlignment="1">
      <alignment horizontal="right"/>
    </xf>
    <xf numFmtId="164" fontId="1" fillId="6" borderId="12" xfId="0" applyNumberFormat="1" applyFont="1" applyFill="1" applyBorder="1" applyAlignment="1"/>
    <xf numFmtId="164" fontId="1" fillId="2" borderId="12" xfId="0" applyNumberFormat="1" applyFont="1" applyFill="1" applyBorder="1" applyAlignment="1"/>
    <xf numFmtId="164" fontId="1" fillId="5" borderId="0" xfId="0" applyNumberFormat="1" applyFont="1" applyFill="1" applyAlignment="1"/>
    <xf numFmtId="164" fontId="1" fillId="6" borderId="0" xfId="0" applyNumberFormat="1" applyFont="1" applyFill="1" applyAlignment="1"/>
    <xf numFmtId="164" fontId="1" fillId="2" borderId="0" xfId="0" applyNumberFormat="1" applyFont="1" applyFill="1" applyAlignment="1"/>
    <xf numFmtId="164" fontId="12" fillId="2" borderId="0" xfId="0" applyNumberFormat="1" applyFont="1" applyFill="1" applyAlignment="1"/>
    <xf numFmtId="164" fontId="12" fillId="6" borderId="0" xfId="0" applyNumberFormat="1" applyFont="1" applyFill="1" applyAlignment="1"/>
    <xf numFmtId="164" fontId="11" fillId="5" borderId="0" xfId="0" applyNumberFormat="1" applyFont="1" applyFill="1" applyAlignment="1"/>
    <xf numFmtId="164" fontId="11" fillId="6" borderId="0" xfId="0" applyNumberFormat="1" applyFont="1" applyFill="1" applyAlignment="1"/>
    <xf numFmtId="164" fontId="0" fillId="0" borderId="0" xfId="0" applyNumberFormat="1" applyFont="1" applyFill="1" applyAlignment="1"/>
    <xf numFmtId="164" fontId="1" fillId="5" borderId="0" xfId="0" applyNumberFormat="1" applyFont="1" applyFill="1" applyAlignment="1">
      <alignment horizontal="right"/>
    </xf>
    <xf numFmtId="164" fontId="12" fillId="5" borderId="0" xfId="0" applyNumberFormat="1" applyFont="1" applyFill="1" applyAlignment="1">
      <alignment horizontal="right"/>
    </xf>
    <xf numFmtId="164" fontId="12" fillId="5" borderId="0" xfId="0" applyNumberFormat="1" applyFont="1" applyFill="1" applyAlignment="1"/>
    <xf numFmtId="164" fontId="11" fillId="5" borderId="0" xfId="0" applyNumberFormat="1" applyFont="1" applyFill="1" applyAlignment="1">
      <alignment horizontal="right"/>
    </xf>
    <xf numFmtId="164" fontId="1" fillId="7" borderId="0" xfId="0" applyNumberFormat="1" applyFont="1" applyFill="1" applyAlignment="1">
      <alignment horizontal="right"/>
    </xf>
    <xf numFmtId="164" fontId="1" fillId="7" borderId="0" xfId="0" applyNumberFormat="1" applyFont="1" applyFill="1" applyAlignment="1"/>
    <xf numFmtId="164" fontId="1" fillId="8" borderId="0" xfId="0" applyNumberFormat="1" applyFont="1" applyFill="1" applyAlignment="1"/>
    <xf numFmtId="164" fontId="11" fillId="8" borderId="0" xfId="0" applyNumberFormat="1" applyFont="1" applyFill="1" applyAlignment="1"/>
    <xf numFmtId="164" fontId="1" fillId="7" borderId="12" xfId="0" applyNumberFormat="1" applyFont="1" applyFill="1" applyBorder="1" applyAlignment="1">
      <alignment horizontal="right"/>
    </xf>
    <xf numFmtId="164" fontId="1" fillId="7" borderId="12" xfId="0" applyNumberFormat="1" applyFont="1" applyFill="1" applyBorder="1" applyAlignment="1"/>
    <xf numFmtId="164" fontId="12" fillId="7" borderId="0" xfId="0" applyNumberFormat="1" applyFont="1" applyFill="1" applyAlignment="1">
      <alignment horizontal="right"/>
    </xf>
    <xf numFmtId="164" fontId="12" fillId="7" borderId="0" xfId="0" applyNumberFormat="1" applyFont="1" applyFill="1" applyAlignment="1"/>
    <xf numFmtId="164" fontId="1" fillId="8" borderId="12" xfId="0" applyNumberFormat="1" applyFont="1" applyFill="1" applyBorder="1" applyAlignment="1"/>
    <xf numFmtId="164" fontId="12" fillId="8" borderId="0" xfId="0" applyNumberFormat="1" applyFont="1" applyFill="1" applyAlignment="1"/>
    <xf numFmtId="164" fontId="11" fillId="7" borderId="0" xfId="0" applyNumberFormat="1" applyFont="1" applyFill="1" applyAlignment="1"/>
    <xf numFmtId="164" fontId="10" fillId="0" borderId="12" xfId="0" applyNumberFormat="1" applyFont="1" applyBorder="1" applyAlignment="1"/>
    <xf numFmtId="164" fontId="11" fillId="7" borderId="12" xfId="0" applyNumberFormat="1" applyFont="1" applyFill="1" applyBorder="1" applyAlignment="1"/>
    <xf numFmtId="164" fontId="11" fillId="8" borderId="12" xfId="0" applyNumberFormat="1" applyFont="1" applyFill="1" applyBorder="1" applyAlignment="1"/>
    <xf numFmtId="164" fontId="11" fillId="6" borderId="12" xfId="0" applyNumberFormat="1" applyFont="1" applyFill="1" applyBorder="1" applyAlignment="1"/>
    <xf numFmtId="164" fontId="10" fillId="0" borderId="0" xfId="0" applyNumberFormat="1" applyFont="1" applyFill="1" applyAlignment="1"/>
    <xf numFmtId="164" fontId="11" fillId="2" borderId="0" xfId="0" applyNumberFormat="1" applyFont="1" applyFill="1" applyAlignment="1"/>
    <xf numFmtId="164" fontId="11" fillId="3" borderId="0" xfId="0" applyNumberFormat="1" applyFont="1" applyFill="1" applyAlignment="1"/>
    <xf numFmtId="0" fontId="10" fillId="0" borderId="0" xfId="0" applyFont="1"/>
    <xf numFmtId="0" fontId="13" fillId="0" borderId="0" xfId="0" applyFont="1"/>
    <xf numFmtId="164" fontId="11" fillId="3" borderId="12" xfId="0" applyNumberFormat="1" applyFont="1" applyFill="1" applyBorder="1" applyAlignment="1"/>
    <xf numFmtId="164" fontId="11" fillId="2" borderId="12" xfId="0" applyNumberFormat="1" applyFont="1" applyFill="1" applyBorder="1" applyAlignment="1"/>
    <xf numFmtId="0" fontId="14" fillId="0" borderId="0" xfId="0" applyFont="1"/>
    <xf numFmtId="164" fontId="16" fillId="8" borderId="0" xfId="0" applyNumberFormat="1" applyFont="1" applyFill="1" applyAlignment="1"/>
    <xf numFmtId="164" fontId="17" fillId="0" borderId="0" xfId="0" applyNumberFormat="1" applyFont="1" applyAlignment="1"/>
    <xf numFmtId="164" fontId="16" fillId="3" borderId="0" xfId="0" applyNumberFormat="1" applyFont="1" applyFill="1" applyAlignment="1"/>
    <xf numFmtId="164" fontId="16" fillId="7" borderId="0" xfId="0" applyNumberFormat="1" applyFont="1" applyFill="1" applyAlignment="1"/>
    <xf numFmtId="164" fontId="16" fillId="6" borderId="0" xfId="0" applyNumberFormat="1" applyFont="1" applyFill="1" applyAlignment="1"/>
    <xf numFmtId="164" fontId="16" fillId="8" borderId="12" xfId="0" applyNumberFormat="1" applyFont="1" applyFill="1" applyBorder="1" applyAlignment="1"/>
    <xf numFmtId="164" fontId="16" fillId="2" borderId="0" xfId="0" applyNumberFormat="1" applyFont="1" applyFill="1" applyAlignment="1"/>
    <xf numFmtId="164" fontId="16" fillId="7" borderId="12" xfId="0" applyNumberFormat="1" applyFont="1" applyFill="1" applyBorder="1" applyAlignment="1"/>
    <xf numFmtId="0" fontId="18" fillId="0" borderId="0" xfId="0" applyFont="1"/>
    <xf numFmtId="0" fontId="6" fillId="0" borderId="13" xfId="0" applyFont="1" applyBorder="1"/>
    <xf numFmtId="0" fontId="14" fillId="0" borderId="13" xfId="0" applyFont="1" applyBorder="1"/>
    <xf numFmtId="0" fontId="7" fillId="0" borderId="13" xfId="0" applyFont="1" applyBorder="1"/>
    <xf numFmtId="0" fontId="18" fillId="0" borderId="13" xfId="0" applyFont="1" applyBorder="1"/>
    <xf numFmtId="0" fontId="22" fillId="0" borderId="14" xfId="0" applyFont="1" applyBorder="1"/>
    <xf numFmtId="0" fontId="2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spc="0" baseline="0">
                <a:solidFill>
                  <a:schemeClr val="tx1">
                    <a:lumMod val="65000"/>
                    <a:lumOff val="35000"/>
                  </a:schemeClr>
                </a:solidFill>
                <a:latin typeface="+mn-lt"/>
                <a:ea typeface="+mn-ea"/>
                <a:cs typeface="+mn-cs"/>
              </a:defRPr>
            </a:pPr>
            <a:r>
              <a:rPr lang="fr-FR" sz="2000"/>
              <a:t>d)</a:t>
            </a:r>
          </a:p>
        </c:rich>
      </c:tx>
      <c:layout>
        <c:manualLayout>
          <c:xMode val="edge"/>
          <c:yMode val="edge"/>
          <c:x val="0.16188517060367455"/>
          <c:y val="1.4227471566054245E-2"/>
        </c:manualLayout>
      </c:layout>
      <c:overlay val="0"/>
      <c:spPr>
        <a:solidFill>
          <a:schemeClr val="bg1"/>
        </a:solidFill>
        <a:ln>
          <a:noFill/>
        </a:ln>
        <a:effectLst/>
      </c:spPr>
      <c:txPr>
        <a:bodyPr rot="0" spcFirstLastPara="1" vertOverflow="ellipsis" vert="horz" wrap="square" anchor="ctr" anchorCtr="1"/>
        <a:lstStyle/>
        <a:p>
          <a:pPr>
            <a:defRPr sz="2000" b="1"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0.20203852261414032"/>
          <c:y val="6.2574312357296796E-2"/>
          <c:w val="0.58062449090415424"/>
          <c:h val="0.68931609158611273"/>
        </c:manualLayout>
      </c:layout>
      <c:scatterChart>
        <c:scatterStyle val="lineMarker"/>
        <c:varyColors val="0"/>
        <c:ser>
          <c:idx val="1"/>
          <c:order val="0"/>
          <c:spPr>
            <a:ln w="25400" cap="rnd">
              <a:noFill/>
              <a:round/>
            </a:ln>
            <a:effectLst/>
          </c:spPr>
          <c:marker>
            <c:symbol val="circle"/>
            <c:size val="10"/>
            <c:spPr>
              <a:noFill/>
              <a:ln w="9525">
                <a:solidFill>
                  <a:schemeClr val="accent6">
                    <a:lumMod val="75000"/>
                  </a:schemeClr>
                </a:solidFill>
              </a:ln>
              <a:effectLst/>
            </c:spPr>
          </c:marker>
          <c:trendline>
            <c:spPr>
              <a:ln w="19050" cap="rnd">
                <a:solidFill>
                  <a:schemeClr val="accent6">
                    <a:lumMod val="50000"/>
                  </a:schemeClr>
                </a:solidFill>
                <a:prstDash val="sysDot"/>
              </a:ln>
              <a:effectLst/>
            </c:spPr>
            <c:trendlineType val="linear"/>
            <c:dispRSqr val="1"/>
            <c:dispEq val="0"/>
            <c:trendlineLbl>
              <c:layout>
                <c:manualLayout>
                  <c:x val="-9.0868766404199469E-2"/>
                  <c:y val="-0.14986264216972878"/>
                </c:manualLayout>
              </c:layout>
              <c:numFmt formatCode="#,##0.00" sourceLinked="0"/>
              <c:spPr>
                <a:noFill/>
                <a:ln>
                  <a:noFill/>
                </a:ln>
                <a:effectLst/>
              </c:spPr>
              <c:txPr>
                <a:bodyPr rot="0" spcFirstLastPara="1" vertOverflow="ellipsis" vert="horz" wrap="square" anchor="ctr" anchorCtr="1"/>
                <a:lstStyle/>
                <a:p>
                  <a:pPr>
                    <a:defRPr sz="1400" b="1" i="0" u="none" strike="noStrike" kern="1200" baseline="0">
                      <a:solidFill>
                        <a:schemeClr val="accent6">
                          <a:lumMod val="50000"/>
                        </a:schemeClr>
                      </a:solidFill>
                      <a:latin typeface="+mn-lt"/>
                      <a:ea typeface="+mn-ea"/>
                      <a:cs typeface="+mn-cs"/>
                    </a:defRPr>
                  </a:pPr>
                  <a:endParaRPr lang="fr-FR"/>
                </a:p>
              </c:txPr>
            </c:trendlineLbl>
          </c:trendline>
          <c:xVal>
            <c:numRef>
              <c:f>'Figure S1 '!$L$38:$L$63</c:f>
              <c:numCache>
                <c:formatCode>0.00</c:formatCode>
                <c:ptCount val="26"/>
                <c:pt idx="0">
                  <c:v>0.91781003430384933</c:v>
                </c:pt>
                <c:pt idx="1">
                  <c:v>0.93463255166673287</c:v>
                </c:pt>
                <c:pt idx="2">
                  <c:v>0.92222633941487442</c:v>
                </c:pt>
                <c:pt idx="3">
                  <c:v>1.0420262308362997</c:v>
                </c:pt>
                <c:pt idx="4">
                  <c:v>0.96414685429192248</c:v>
                </c:pt>
                <c:pt idx="5">
                  <c:v>0.9744335234645165</c:v>
                </c:pt>
                <c:pt idx="6">
                  <c:v>1.0175930873429078</c:v>
                </c:pt>
                <c:pt idx="7">
                  <c:v>1.0016748312601613</c:v>
                </c:pt>
                <c:pt idx="8">
                  <c:v>0.99989200946591805</c:v>
                </c:pt>
                <c:pt idx="9">
                  <c:v>0.93268108190554622</c:v>
                </c:pt>
                <c:pt idx="10">
                  <c:v>0.95005163806235404</c:v>
                </c:pt>
                <c:pt idx="11">
                  <c:v>0.94629616329228261</c:v>
                </c:pt>
                <c:pt idx="12">
                  <c:v>1.1056957460795931</c:v>
                </c:pt>
                <c:pt idx="13">
                  <c:v>1.130317156415485</c:v>
                </c:pt>
                <c:pt idx="14">
                  <c:v>0.89603269409445818</c:v>
                </c:pt>
                <c:pt idx="15">
                  <c:v>0.98653814589826228</c:v>
                </c:pt>
                <c:pt idx="16">
                  <c:v>0.86183050237060255</c:v>
                </c:pt>
                <c:pt idx="17">
                  <c:v>1.0721733397034257</c:v>
                </c:pt>
                <c:pt idx="18">
                  <c:v>0.96855761551758102</c:v>
                </c:pt>
                <c:pt idx="19">
                  <c:v>1.0848769009020238</c:v>
                </c:pt>
                <c:pt idx="20">
                  <c:v>0.96276659950495802</c:v>
                </c:pt>
                <c:pt idx="21">
                  <c:v>1.0655021296134408</c:v>
                </c:pt>
                <c:pt idx="22">
                  <c:v>1.0656858536029694</c:v>
                </c:pt>
                <c:pt idx="23">
                  <c:v>1.1487468323385195</c:v>
                </c:pt>
                <c:pt idx="24">
                  <c:v>1.0902871564317587</c:v>
                </c:pt>
                <c:pt idx="25">
                  <c:v>1.0033198022753445</c:v>
                </c:pt>
              </c:numCache>
            </c:numRef>
          </c:xVal>
          <c:yVal>
            <c:numRef>
              <c:f>'Figure S1 '!$M$38:$M$63</c:f>
              <c:numCache>
                <c:formatCode>0.00</c:formatCode>
                <c:ptCount val="26"/>
                <c:pt idx="0">
                  <c:v>0.95879070762819829</c:v>
                </c:pt>
                <c:pt idx="1">
                  <c:v>0.91907396770712735</c:v>
                </c:pt>
                <c:pt idx="2">
                  <c:v>0.874183523181849</c:v>
                </c:pt>
                <c:pt idx="3">
                  <c:v>0.96026906677454116</c:v>
                </c:pt>
                <c:pt idx="4">
                  <c:v>0.98009318228014575</c:v>
                </c:pt>
                <c:pt idx="5">
                  <c:v>1.0354050464039768</c:v>
                </c:pt>
                <c:pt idx="6">
                  <c:v>1.0394395303266424</c:v>
                </c:pt>
                <c:pt idx="7">
                  <c:v>0.982591385920074</c:v>
                </c:pt>
                <c:pt idx="8">
                  <c:v>0.98298602083741882</c:v>
                </c:pt>
                <c:pt idx="9">
                  <c:v>0.94453761163028127</c:v>
                </c:pt>
                <c:pt idx="10">
                  <c:v>1.0268397188626275</c:v>
                </c:pt>
                <c:pt idx="11">
                  <c:v>0.88670087916342732</c:v>
                </c:pt>
                <c:pt idx="12">
                  <c:v>1.104255497518934</c:v>
                </c:pt>
                <c:pt idx="13">
                  <c:v>1.0485509836483968</c:v>
                </c:pt>
                <c:pt idx="14">
                  <c:v>0.99838834848016778</c:v>
                </c:pt>
                <c:pt idx="15">
                  <c:v>0.972655933591976</c:v>
                </c:pt>
                <c:pt idx="16">
                  <c:v>0.94827740542851469</c:v>
                </c:pt>
                <c:pt idx="17">
                  <c:v>1.0520428257340049</c:v>
                </c:pt>
                <c:pt idx="18">
                  <c:v>0.99045572768863421</c:v>
                </c:pt>
                <c:pt idx="19">
                  <c:v>1.1025777538354864</c:v>
                </c:pt>
                <c:pt idx="20">
                  <c:v>1.0309000279897349</c:v>
                </c:pt>
                <c:pt idx="21">
                  <c:v>1.0451833380382081</c:v>
                </c:pt>
                <c:pt idx="22">
                  <c:v>0.9777219615413153</c:v>
                </c:pt>
                <c:pt idx="23">
                  <c:v>1.0188273964202599</c:v>
                </c:pt>
                <c:pt idx="24">
                  <c:v>1.1046119423833547</c:v>
                </c:pt>
                <c:pt idx="25">
                  <c:v>0.95574886482556198</c:v>
                </c:pt>
              </c:numCache>
            </c:numRef>
          </c:yVal>
          <c:smooth val="0"/>
          <c:extLst>
            <c:ext xmlns:c16="http://schemas.microsoft.com/office/drawing/2014/chart" uri="{C3380CC4-5D6E-409C-BE32-E72D297353CC}">
              <c16:uniqueId val="{00000000-6249-4535-9299-DFA1DB38D575}"/>
            </c:ext>
          </c:extLst>
        </c:ser>
        <c:dLbls>
          <c:showLegendKey val="0"/>
          <c:showVal val="0"/>
          <c:showCatName val="0"/>
          <c:showSerName val="0"/>
          <c:showPercent val="0"/>
          <c:showBubbleSize val="0"/>
        </c:dLbls>
        <c:axId val="1717359584"/>
        <c:axId val="1717372896"/>
      </c:scatterChart>
      <c:scatterChart>
        <c:scatterStyle val="lineMarker"/>
        <c:varyColors val="0"/>
        <c:ser>
          <c:idx val="2"/>
          <c:order val="1"/>
          <c:spPr>
            <a:ln w="25400" cap="rnd">
              <a:noFill/>
              <a:round/>
            </a:ln>
            <a:effectLst/>
          </c:spPr>
          <c:marker>
            <c:symbol val="circle"/>
            <c:size val="10"/>
            <c:spPr>
              <a:noFill/>
              <a:ln w="9525">
                <a:solidFill>
                  <a:srgbClr val="FF0000"/>
                </a:solidFill>
              </a:ln>
              <a:effectLst/>
            </c:spPr>
          </c:marker>
          <c:trendline>
            <c:spPr>
              <a:ln w="19050" cap="rnd">
                <a:solidFill>
                  <a:srgbClr val="FF0000"/>
                </a:solidFill>
                <a:prstDash val="sysDot"/>
              </a:ln>
              <a:effectLst/>
            </c:spPr>
            <c:trendlineType val="linear"/>
            <c:dispRSqr val="1"/>
            <c:dispEq val="0"/>
            <c:trendlineLbl>
              <c:layout>
                <c:manualLayout>
                  <c:x val="0.17571182912480768"/>
                  <c:y val="0.15179921259842519"/>
                </c:manualLayout>
              </c:layout>
              <c:numFmt formatCode="#,##0.00" sourceLinked="0"/>
              <c:spPr>
                <a:noFill/>
                <a:ln>
                  <a:noFill/>
                </a:ln>
                <a:effectLst/>
              </c:spPr>
              <c:txPr>
                <a:bodyPr rot="0" spcFirstLastPara="1" vertOverflow="ellipsis" vert="horz" wrap="square" anchor="ctr" anchorCtr="1"/>
                <a:lstStyle/>
                <a:p>
                  <a:pPr>
                    <a:defRPr sz="1400" b="1" i="0" u="none" strike="noStrike" kern="1200" baseline="0">
                      <a:solidFill>
                        <a:srgbClr val="FF0000"/>
                      </a:solidFill>
                      <a:latin typeface="+mn-lt"/>
                      <a:ea typeface="+mn-ea"/>
                      <a:cs typeface="+mn-cs"/>
                    </a:defRPr>
                  </a:pPr>
                  <a:endParaRPr lang="fr-FR"/>
                </a:p>
              </c:txPr>
            </c:trendlineLbl>
          </c:trendline>
          <c:xVal>
            <c:numRef>
              <c:f>'Figure S1 '!$N$38:$N$63</c:f>
              <c:numCache>
                <c:formatCode>0.00</c:formatCode>
                <c:ptCount val="26"/>
                <c:pt idx="0">
                  <c:v>0.96310588086654791</c:v>
                </c:pt>
                <c:pt idx="1">
                  <c:v>0.99952133781852881</c:v>
                </c:pt>
                <c:pt idx="2">
                  <c:v>1.0180404092275119</c:v>
                </c:pt>
                <c:pt idx="3">
                  <c:v>1.0532921338415093</c:v>
                </c:pt>
                <c:pt idx="4">
                  <c:v>0.98545140742839732</c:v>
                </c:pt>
                <c:pt idx="5">
                  <c:v>0.96199801798435614</c:v>
                </c:pt>
                <c:pt idx="6">
                  <c:v>0.99029706310517152</c:v>
                </c:pt>
                <c:pt idx="7">
                  <c:v>1.0112506225451474</c:v>
                </c:pt>
                <c:pt idx="8">
                  <c:v>1.0097401344922479</c:v>
                </c:pt>
                <c:pt idx="9">
                  <c:v>0.98272825781726691</c:v>
                </c:pt>
                <c:pt idx="10">
                  <c:v>0.94903994093518373</c:v>
                </c:pt>
                <c:pt idx="11">
                  <c:v>1.0286792898438795</c:v>
                </c:pt>
                <c:pt idx="12">
                  <c:v>1.0146107366337427</c:v>
                </c:pt>
                <c:pt idx="13">
                  <c:v>1.061353691697047</c:v>
                </c:pt>
                <c:pt idx="14">
                  <c:v>0.92434147276266931</c:v>
                </c:pt>
                <c:pt idx="15">
                  <c:v>1.0061289093292318</c:v>
                </c:pt>
                <c:pt idx="16">
                  <c:v>0.92573666657893572</c:v>
                </c:pt>
                <c:pt idx="17">
                  <c:v>1.0207677690755477</c:v>
                </c:pt>
                <c:pt idx="18">
                  <c:v>0.98274591962992264</c:v>
                </c:pt>
                <c:pt idx="19">
                  <c:v>1.0018566449638187</c:v>
                </c:pt>
                <c:pt idx="20">
                  <c:v>0.95605599996922552</c:v>
                </c:pt>
                <c:pt idx="21">
                  <c:v>1.0200742017445938</c:v>
                </c:pt>
                <c:pt idx="22">
                  <c:v>1.0592908311153777</c:v>
                </c:pt>
                <c:pt idx="23">
                  <c:v>1.0906608454496727</c:v>
                </c:pt>
                <c:pt idx="24">
                  <c:v>1.004341086559255</c:v>
                </c:pt>
                <c:pt idx="25">
                  <c:v>1.0283475691254949</c:v>
                </c:pt>
              </c:numCache>
            </c:numRef>
          </c:xVal>
          <c:yVal>
            <c:numRef>
              <c:f>'Figure S1 '!$O$38:$O$63</c:f>
              <c:numCache>
                <c:formatCode>0.00</c:formatCode>
                <c:ptCount val="26"/>
                <c:pt idx="0">
                  <c:v>1.0061090362095682</c:v>
                </c:pt>
                <c:pt idx="1">
                  <c:v>0.98288256718494182</c:v>
                </c:pt>
                <c:pt idx="2">
                  <c:v>0.96500621771944561</c:v>
                </c:pt>
                <c:pt idx="3">
                  <c:v>0.97065104934373503</c:v>
                </c:pt>
                <c:pt idx="4">
                  <c:v>1.0017500981199208</c:v>
                </c:pt>
                <c:pt idx="5">
                  <c:v>1.0221914358100355</c:v>
                </c:pt>
                <c:pt idx="6">
                  <c:v>1.0115574947995121</c:v>
                </c:pt>
                <c:pt idx="7">
                  <c:v>0.99198474366088762</c:v>
                </c:pt>
                <c:pt idx="8">
                  <c:v>0.99266763559250837</c:v>
                </c:pt>
                <c:pt idx="9">
                  <c:v>0.99522100268600833</c:v>
                </c:pt>
                <c:pt idx="10">
                  <c:v>1.0257462511478024</c:v>
                </c:pt>
                <c:pt idx="11">
                  <c:v>0.9638957295445022</c:v>
                </c:pt>
                <c:pt idx="12">
                  <c:v>1.0132891328758851</c:v>
                </c:pt>
                <c:pt idx="13">
                  <c:v>0.98457627676556203</c:v>
                </c:pt>
                <c:pt idx="14">
                  <c:v>1.0299308970593901</c:v>
                </c:pt>
                <c:pt idx="15">
                  <c:v>0.99197102279958005</c:v>
                </c:pt>
                <c:pt idx="16">
                  <c:v>1.0185937511829</c:v>
                </c:pt>
                <c:pt idx="17">
                  <c:v>1.0016024167262776</c:v>
                </c:pt>
                <c:pt idx="18">
                  <c:v>1.0049648150667221</c:v>
                </c:pt>
                <c:pt idx="19">
                  <c:v>1.0182029392928547</c:v>
                </c:pt>
                <c:pt idx="20">
                  <c:v>1.0237145302244697</c:v>
                </c:pt>
                <c:pt idx="21">
                  <c:v>1.0006217065120975</c:v>
                </c:pt>
                <c:pt idx="22">
                  <c:v>0.97185479730193847</c:v>
                </c:pt>
                <c:pt idx="23">
                  <c:v>0.9673107409444901</c:v>
                </c:pt>
                <c:pt idx="24">
                  <c:v>1.0175366662764733</c:v>
                </c:pt>
                <c:pt idx="25">
                  <c:v>0.97958997680391935</c:v>
                </c:pt>
              </c:numCache>
            </c:numRef>
          </c:yVal>
          <c:smooth val="0"/>
          <c:extLst>
            <c:ext xmlns:c16="http://schemas.microsoft.com/office/drawing/2014/chart" uri="{C3380CC4-5D6E-409C-BE32-E72D297353CC}">
              <c16:uniqueId val="{00000001-6249-4535-9299-DFA1DB38D575}"/>
            </c:ext>
          </c:extLst>
        </c:ser>
        <c:dLbls>
          <c:showLegendKey val="0"/>
          <c:showVal val="0"/>
          <c:showCatName val="0"/>
          <c:showSerName val="0"/>
          <c:showPercent val="0"/>
          <c:showBubbleSize val="0"/>
        </c:dLbls>
        <c:axId val="892686064"/>
        <c:axId val="892683768"/>
      </c:scatterChart>
      <c:valAx>
        <c:axId val="1717359584"/>
        <c:scaling>
          <c:orientation val="minMax"/>
          <c:max val="1.25"/>
          <c:min val="0.7500000000000001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fr-FR">
                    <a:solidFill>
                      <a:schemeClr val="accent6">
                        <a:lumMod val="50000"/>
                      </a:schemeClr>
                    </a:solidFill>
                  </a:rPr>
                  <a:t>E</a:t>
                </a:r>
                <a:r>
                  <a:rPr lang="fr-FR" baseline="-25000">
                    <a:solidFill>
                      <a:schemeClr val="accent6">
                        <a:lumMod val="50000"/>
                      </a:schemeClr>
                    </a:solidFill>
                  </a:rPr>
                  <a:t>&lt;400</a:t>
                </a:r>
                <a:r>
                  <a:rPr lang="fr-FR">
                    <a:solidFill>
                      <a:schemeClr val="accent6">
                        <a:lumMod val="50000"/>
                      </a:schemeClr>
                    </a:solidFill>
                  </a:rPr>
                  <a:t> E</a:t>
                </a:r>
                <a:r>
                  <a:rPr lang="fr-FR" baseline="-25000">
                    <a:solidFill>
                      <a:schemeClr val="accent6">
                        <a:lumMod val="50000"/>
                      </a:schemeClr>
                    </a:solidFill>
                  </a:rPr>
                  <a:t>400</a:t>
                </a:r>
                <a:r>
                  <a:rPr lang="fr-FR" baseline="30000">
                    <a:solidFill>
                      <a:schemeClr val="accent6">
                        <a:lumMod val="50000"/>
                      </a:schemeClr>
                    </a:solidFill>
                  </a:rPr>
                  <a:t>-1</a:t>
                </a:r>
                <a:r>
                  <a:rPr lang="fr-FR"/>
                  <a:t>  </a:t>
                </a:r>
                <a:r>
                  <a:rPr lang="fr-FR">
                    <a:solidFill>
                      <a:srgbClr val="FF0000"/>
                    </a:solidFill>
                  </a:rPr>
                  <a:t>E</a:t>
                </a:r>
                <a:r>
                  <a:rPr lang="fr-FR" baseline="-25000">
                    <a:solidFill>
                      <a:srgbClr val="FF0000"/>
                    </a:solidFill>
                  </a:rPr>
                  <a:t>&lt;400</a:t>
                </a:r>
                <a:r>
                  <a:rPr lang="fr-FR">
                    <a:solidFill>
                      <a:srgbClr val="FF0000"/>
                    </a:solidFill>
                  </a:rPr>
                  <a:t> E</a:t>
                </a:r>
                <a:r>
                  <a:rPr lang="fr-FR" baseline="-25000">
                    <a:solidFill>
                      <a:srgbClr val="FF0000"/>
                    </a:solidFill>
                  </a:rPr>
                  <a:t>mean</a:t>
                </a:r>
                <a:r>
                  <a:rPr lang="fr-FR" baseline="30000">
                    <a:solidFill>
                      <a:srgbClr val="FF0000"/>
                    </a:solidFill>
                  </a:rPr>
                  <a:t>-1</a:t>
                </a:r>
                <a:r>
                  <a:rPr lang="fr-FR">
                    <a:solidFill>
                      <a:srgbClr val="FF0000"/>
                    </a:solidFill>
                  </a:rPr>
                  <a:t> </a:t>
                </a:r>
                <a:r>
                  <a:rPr lang="fr-FR"/>
                  <a:t> </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fr-FR"/>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fr-FR"/>
          </a:p>
        </c:txPr>
        <c:crossAx val="1717372896"/>
        <c:crosses val="autoZero"/>
        <c:crossBetween val="midCat"/>
        <c:majorUnit val="0.25"/>
      </c:valAx>
      <c:valAx>
        <c:axId val="1717372896"/>
        <c:scaling>
          <c:orientation val="minMax"/>
          <c:max val="1.25"/>
          <c:min val="0.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6">
                        <a:lumMod val="50000"/>
                      </a:schemeClr>
                    </a:solidFill>
                    <a:latin typeface="+mn-lt"/>
                    <a:ea typeface="+mn-ea"/>
                    <a:cs typeface="+mn-cs"/>
                  </a:defRPr>
                </a:pPr>
                <a:r>
                  <a:rPr lang="fr-FR">
                    <a:solidFill>
                      <a:schemeClr val="accent6">
                        <a:lumMod val="50000"/>
                      </a:schemeClr>
                    </a:solidFill>
                  </a:rPr>
                  <a:t>E</a:t>
                </a:r>
                <a:r>
                  <a:rPr lang="fr-FR" baseline="-25000">
                    <a:solidFill>
                      <a:schemeClr val="accent6">
                        <a:lumMod val="50000"/>
                      </a:schemeClr>
                    </a:solidFill>
                  </a:rPr>
                  <a:t>&gt;400</a:t>
                </a:r>
                <a:r>
                  <a:rPr lang="fr-FR">
                    <a:solidFill>
                      <a:schemeClr val="accent6">
                        <a:lumMod val="50000"/>
                      </a:schemeClr>
                    </a:solidFill>
                  </a:rPr>
                  <a:t> E</a:t>
                </a:r>
                <a:r>
                  <a:rPr lang="fr-FR" baseline="-25000">
                    <a:solidFill>
                      <a:schemeClr val="accent6">
                        <a:lumMod val="50000"/>
                      </a:schemeClr>
                    </a:solidFill>
                  </a:rPr>
                  <a:t>400</a:t>
                </a:r>
                <a:r>
                  <a:rPr lang="fr-FR" baseline="30000">
                    <a:solidFill>
                      <a:schemeClr val="accent6">
                        <a:lumMod val="50000"/>
                      </a:schemeClr>
                    </a:solidFill>
                  </a:rPr>
                  <a:t>-1</a:t>
                </a:r>
              </a:p>
            </c:rich>
          </c:tx>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6">
                      <a:lumMod val="50000"/>
                    </a:schemeClr>
                  </a:solidFill>
                  <a:latin typeface="+mn-lt"/>
                  <a:ea typeface="+mn-ea"/>
                  <a:cs typeface="+mn-cs"/>
                </a:defRPr>
              </a:pPr>
              <a:endParaRPr lang="fr-FR"/>
            </a:p>
          </c:txPr>
        </c:title>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fr-FR"/>
          </a:p>
        </c:txPr>
        <c:crossAx val="1717359584"/>
        <c:crosses val="autoZero"/>
        <c:crossBetween val="midCat"/>
        <c:majorUnit val="0.25"/>
      </c:valAx>
      <c:valAx>
        <c:axId val="892683768"/>
        <c:scaling>
          <c:orientation val="minMax"/>
          <c:max val="1.5"/>
          <c:min val="0.75000000000000011"/>
        </c:scaling>
        <c:delete val="0"/>
        <c:axPos val="r"/>
        <c:title>
          <c:tx>
            <c:rich>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r>
                  <a:rPr lang="fr-FR" sz="1400" b="1" i="0" u="none" strike="noStrike" baseline="0">
                    <a:solidFill>
                      <a:srgbClr val="FF0000"/>
                    </a:solidFill>
                    <a:effectLst/>
                  </a:rPr>
                  <a:t>E</a:t>
                </a:r>
                <a:r>
                  <a:rPr lang="fr-FR" sz="1400" b="1" i="0" u="none" strike="noStrike" baseline="-25000">
                    <a:solidFill>
                      <a:srgbClr val="FF0000"/>
                    </a:solidFill>
                    <a:effectLst/>
                  </a:rPr>
                  <a:t>&gt;400</a:t>
                </a:r>
                <a:r>
                  <a:rPr lang="fr-FR" sz="1400" b="1" i="0" u="none" strike="noStrike" baseline="0">
                    <a:solidFill>
                      <a:srgbClr val="FF0000"/>
                    </a:solidFill>
                    <a:effectLst/>
                  </a:rPr>
                  <a:t> E</a:t>
                </a:r>
                <a:r>
                  <a:rPr lang="fr-FR" sz="1400" b="1" i="0" u="none" strike="noStrike" baseline="-25000">
                    <a:solidFill>
                      <a:srgbClr val="FF0000"/>
                    </a:solidFill>
                    <a:effectLst/>
                  </a:rPr>
                  <a:t>mean</a:t>
                </a:r>
                <a:r>
                  <a:rPr lang="fr-FR" sz="1400" b="1" i="0" u="none" strike="noStrike" baseline="30000">
                    <a:solidFill>
                      <a:srgbClr val="FF0000"/>
                    </a:solidFill>
                    <a:effectLst/>
                  </a:rPr>
                  <a:t>-1</a:t>
                </a:r>
                <a:r>
                  <a:rPr lang="fr-FR" sz="1400" b="1" i="0" u="none" strike="noStrike" baseline="0">
                    <a:solidFill>
                      <a:srgbClr val="FF0000"/>
                    </a:solidFill>
                    <a:effectLst/>
                  </a:rPr>
                  <a:t> </a:t>
                </a:r>
                <a:endParaRPr lang="fr-FR">
                  <a:solidFill>
                    <a:srgbClr val="FF0000"/>
                  </a:solidFill>
                </a:endParaRPr>
              </a:p>
            </c:rich>
          </c:tx>
          <c:layout/>
          <c:overlay val="0"/>
          <c:spPr>
            <a:noFill/>
            <a:ln>
              <a:noFill/>
            </a:ln>
            <a:effectLst/>
          </c:spPr>
          <c:txPr>
            <a:bodyPr rot="-540000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fr-FR"/>
            </a:p>
          </c:txPr>
        </c:title>
        <c:numFmt formatCode="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fr-FR"/>
          </a:p>
        </c:txPr>
        <c:crossAx val="892686064"/>
        <c:crosses val="max"/>
        <c:crossBetween val="midCat"/>
        <c:majorUnit val="0.25"/>
      </c:valAx>
      <c:valAx>
        <c:axId val="892686064"/>
        <c:scaling>
          <c:orientation val="minMax"/>
        </c:scaling>
        <c:delete val="1"/>
        <c:axPos val="b"/>
        <c:numFmt formatCode="0.00" sourceLinked="1"/>
        <c:majorTickMark val="out"/>
        <c:minorTickMark val="none"/>
        <c:tickLblPos val="nextTo"/>
        <c:crossAx val="89268376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400" b="1"/>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1.xml"/><Relationship Id="rId4"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15</xdr:col>
      <xdr:colOff>304800</xdr:colOff>
      <xdr:row>28</xdr:row>
      <xdr:rowOff>152400</xdr:rowOff>
    </xdr:to>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762000" y="190500"/>
          <a:ext cx="10972800" cy="5295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000">
              <a:solidFill>
                <a:schemeClr val="dk1"/>
              </a:solidFill>
              <a:effectLst/>
              <a:latin typeface="+mn-lt"/>
              <a:ea typeface="+mn-ea"/>
              <a:cs typeface="+mn-cs"/>
            </a:rPr>
            <a:t>Supplementary Material 2 for</a:t>
          </a:r>
          <a:endParaRPr lang="fr-FR" sz="2000">
            <a:solidFill>
              <a:schemeClr val="dk1"/>
            </a:solidFill>
            <a:effectLst/>
            <a:latin typeface="+mn-lt"/>
            <a:ea typeface="+mn-ea"/>
            <a:cs typeface="+mn-cs"/>
          </a:endParaRPr>
        </a:p>
        <a:p>
          <a:r>
            <a:rPr lang="en-US" sz="2000">
              <a:solidFill>
                <a:schemeClr val="dk1"/>
              </a:solidFill>
              <a:effectLst/>
              <a:latin typeface="+mn-lt"/>
              <a:ea typeface="+mn-ea"/>
              <a:cs typeface="+mn-cs"/>
            </a:rPr>
            <a:t> </a:t>
          </a:r>
          <a:endParaRPr lang="fr-FR" sz="2000">
            <a:solidFill>
              <a:schemeClr val="dk1"/>
            </a:solidFill>
            <a:effectLst/>
            <a:latin typeface="+mn-lt"/>
            <a:ea typeface="+mn-ea"/>
            <a:cs typeface="+mn-cs"/>
          </a:endParaRPr>
        </a:p>
        <a:p>
          <a:r>
            <a:rPr lang="en-US" sz="2000" b="1">
              <a:solidFill>
                <a:schemeClr val="dk1"/>
              </a:solidFill>
              <a:effectLst/>
              <a:latin typeface="+mn-lt"/>
              <a:ea typeface="+mn-ea"/>
              <a:cs typeface="+mn-cs"/>
            </a:rPr>
            <a:t>Growth and actual leaf temperature modulate CO</a:t>
          </a:r>
          <a:r>
            <a:rPr lang="en-US" sz="2000" b="1" baseline="-25000">
              <a:solidFill>
                <a:schemeClr val="dk1"/>
              </a:solidFill>
              <a:effectLst/>
              <a:latin typeface="+mn-lt"/>
              <a:ea typeface="+mn-ea"/>
              <a:cs typeface="+mn-cs"/>
            </a:rPr>
            <a:t>2</a:t>
          </a:r>
          <a:r>
            <a:rPr lang="en-US" sz="2000" b="1">
              <a:solidFill>
                <a:schemeClr val="dk1"/>
              </a:solidFill>
              <a:effectLst/>
              <a:latin typeface="+mn-lt"/>
              <a:ea typeface="+mn-ea"/>
              <a:cs typeface="+mn-cs"/>
            </a:rPr>
            <a:t>-responsiveness of monoterpene emissions from Holm oak in opposite ways</a:t>
          </a:r>
        </a:p>
        <a:p>
          <a:endParaRPr lang="fr-FR" sz="2000" b="1">
            <a:solidFill>
              <a:schemeClr val="dk1"/>
            </a:solidFill>
            <a:effectLst/>
            <a:latin typeface="+mn-lt"/>
            <a:ea typeface="+mn-ea"/>
            <a:cs typeface="+mn-cs"/>
          </a:endParaRPr>
        </a:p>
        <a:p>
          <a:r>
            <a:rPr lang="de-DE" sz="2000" b="1">
              <a:solidFill>
                <a:schemeClr val="dk1"/>
              </a:solidFill>
              <a:effectLst/>
              <a:latin typeface="+mn-lt"/>
              <a:ea typeface="+mn-ea"/>
              <a:cs typeface="+mn-cs"/>
            </a:rPr>
            <a:t>Michael Staudt</a:t>
          </a:r>
          <a:r>
            <a:rPr lang="de-DE" sz="2000" b="1" baseline="30000">
              <a:solidFill>
                <a:schemeClr val="dk1"/>
              </a:solidFill>
              <a:effectLst/>
              <a:latin typeface="+mn-lt"/>
              <a:ea typeface="+mn-ea"/>
              <a:cs typeface="+mn-cs"/>
            </a:rPr>
            <a:t>1</a:t>
          </a:r>
          <a:r>
            <a:rPr lang="de-DE" sz="2000" b="1">
              <a:solidFill>
                <a:schemeClr val="dk1"/>
              </a:solidFill>
              <a:effectLst/>
              <a:latin typeface="+mn-lt"/>
              <a:ea typeface="+mn-ea"/>
              <a:cs typeface="+mn-cs"/>
            </a:rPr>
            <a:t>*, Juliane Daussy</a:t>
          </a:r>
          <a:r>
            <a:rPr lang="de-DE" sz="2000" b="1" baseline="30000">
              <a:solidFill>
                <a:schemeClr val="dk1"/>
              </a:solidFill>
              <a:effectLst/>
              <a:latin typeface="+mn-lt"/>
              <a:ea typeface="+mn-ea"/>
              <a:cs typeface="+mn-cs"/>
            </a:rPr>
            <a:t>1</a:t>
          </a:r>
          <a:r>
            <a:rPr lang="de-DE" sz="2000" b="1">
              <a:solidFill>
                <a:schemeClr val="dk1"/>
              </a:solidFill>
              <a:effectLst/>
              <a:latin typeface="+mn-lt"/>
              <a:ea typeface="+mn-ea"/>
              <a:cs typeface="+mn-cs"/>
            </a:rPr>
            <a:t>, Joseph Ingabire</a:t>
          </a:r>
          <a:r>
            <a:rPr lang="de-DE" sz="2000" b="1" baseline="30000">
              <a:solidFill>
                <a:schemeClr val="dk1"/>
              </a:solidFill>
              <a:effectLst/>
              <a:latin typeface="+mn-lt"/>
              <a:ea typeface="+mn-ea"/>
              <a:cs typeface="+mn-cs"/>
            </a:rPr>
            <a:t>1</a:t>
          </a:r>
          <a:r>
            <a:rPr lang="de-DE" sz="2000" b="1">
              <a:solidFill>
                <a:schemeClr val="dk1"/>
              </a:solidFill>
              <a:effectLst/>
              <a:latin typeface="+mn-lt"/>
              <a:ea typeface="+mn-ea"/>
              <a:cs typeface="+mn-cs"/>
            </a:rPr>
            <a:t>, Nafissa Dehimeche</a:t>
          </a:r>
          <a:r>
            <a:rPr lang="de-DE" sz="2000" b="1" baseline="30000">
              <a:solidFill>
                <a:schemeClr val="dk1"/>
              </a:solidFill>
              <a:effectLst/>
              <a:latin typeface="+mn-lt"/>
              <a:ea typeface="+mn-ea"/>
              <a:cs typeface="+mn-cs"/>
            </a:rPr>
            <a:t>1</a:t>
          </a:r>
        </a:p>
        <a:p>
          <a:endParaRPr lang="fr-FR" sz="2000" b="1" baseline="30000">
            <a:solidFill>
              <a:schemeClr val="dk1"/>
            </a:solidFill>
            <a:effectLst/>
            <a:latin typeface="+mn-lt"/>
            <a:ea typeface="+mn-ea"/>
            <a:cs typeface="+mn-cs"/>
          </a:endParaRPr>
        </a:p>
        <a:p>
          <a:pPr algn="l"/>
          <a:r>
            <a:rPr lang="en-US" sz="2000" baseline="30000">
              <a:solidFill>
                <a:schemeClr val="dk1"/>
              </a:solidFill>
              <a:effectLst/>
              <a:latin typeface="+mn-lt"/>
              <a:ea typeface="+mn-ea"/>
              <a:cs typeface="+mn-cs"/>
            </a:rPr>
            <a:t>1</a:t>
          </a:r>
          <a:r>
            <a:rPr lang="en-US" sz="2000">
              <a:solidFill>
                <a:schemeClr val="dk1"/>
              </a:solidFill>
              <a:effectLst/>
              <a:latin typeface="+mn-lt"/>
              <a:ea typeface="+mn-ea"/>
              <a:cs typeface="+mn-cs"/>
            </a:rPr>
            <a:t>CEFE, CNRS, EPHE, IRD, Univ Montpellier, Montpellier, France</a:t>
          </a:r>
          <a:endParaRPr lang="fr-FR" sz="2000">
            <a:solidFill>
              <a:schemeClr val="dk1"/>
            </a:solidFill>
            <a:effectLst/>
            <a:latin typeface="+mn-lt"/>
            <a:ea typeface="+mn-ea"/>
            <a:cs typeface="+mn-cs"/>
          </a:endParaRPr>
        </a:p>
        <a:p>
          <a:r>
            <a:rPr lang="en-US" sz="2000">
              <a:solidFill>
                <a:schemeClr val="dk1"/>
              </a:solidFill>
              <a:effectLst/>
              <a:latin typeface="+mn-lt"/>
              <a:ea typeface="+mn-ea"/>
              <a:cs typeface="+mn-cs"/>
            </a:rPr>
            <a:t> </a:t>
          </a:r>
          <a:endParaRPr lang="fr-FR" sz="2000">
            <a:solidFill>
              <a:schemeClr val="dk1"/>
            </a:solidFill>
            <a:effectLst/>
            <a:latin typeface="+mn-lt"/>
            <a:ea typeface="+mn-ea"/>
            <a:cs typeface="+mn-cs"/>
          </a:endParaRPr>
        </a:p>
        <a:p>
          <a:r>
            <a:rPr lang="en-US" sz="2000">
              <a:solidFill>
                <a:schemeClr val="dk1"/>
              </a:solidFill>
              <a:effectLst/>
              <a:latin typeface="+mn-lt"/>
              <a:ea typeface="+mn-ea"/>
              <a:cs typeface="+mn-cs"/>
            </a:rPr>
            <a:t>*Correspondence: </a:t>
          </a:r>
          <a:r>
            <a:rPr lang="en-US" sz="2000" u="sng">
              <a:solidFill>
                <a:schemeClr val="dk1"/>
              </a:solidFill>
              <a:effectLst/>
              <a:latin typeface="+mn-lt"/>
              <a:ea typeface="+mn-ea"/>
              <a:cs typeface="+mn-cs"/>
              <a:hlinkClick xmlns:r="http://schemas.openxmlformats.org/officeDocument/2006/relationships" r:id=""/>
            </a:rPr>
            <a:t>michael.staudt@cefe.cnrs.fr</a:t>
          </a:r>
          <a:r>
            <a:rPr lang="en-US" sz="2000">
              <a:solidFill>
                <a:schemeClr val="dk1"/>
              </a:solidFill>
              <a:effectLst/>
              <a:latin typeface="+mn-lt"/>
              <a:ea typeface="+mn-ea"/>
              <a:cs typeface="+mn-cs"/>
            </a:rPr>
            <a:t>; Tel.: +33 467613272</a:t>
          </a:r>
          <a:endParaRPr lang="fr-FR" sz="2000">
            <a:solidFill>
              <a:schemeClr val="dk1"/>
            </a:solidFill>
            <a:effectLst/>
            <a:latin typeface="+mn-lt"/>
            <a:ea typeface="+mn-ea"/>
            <a:cs typeface="+mn-cs"/>
          </a:endParaRPr>
        </a:p>
        <a:p>
          <a:r>
            <a:rPr lang="en-US" sz="2000" b="1">
              <a:solidFill>
                <a:schemeClr val="dk1"/>
              </a:solidFill>
              <a:effectLst/>
              <a:latin typeface="+mn-lt"/>
              <a:ea typeface="+mn-ea"/>
              <a:cs typeface="+mn-cs"/>
            </a:rPr>
            <a:t> </a:t>
          </a:r>
          <a:endParaRPr lang="fr-FR" sz="2000">
            <a:solidFill>
              <a:schemeClr val="dk1"/>
            </a:solidFill>
            <a:effectLst/>
            <a:latin typeface="+mn-lt"/>
            <a:ea typeface="+mn-ea"/>
            <a:cs typeface="+mn-cs"/>
          </a:endParaRPr>
        </a:p>
        <a:p>
          <a:r>
            <a:rPr lang="en-US" sz="2000" b="1">
              <a:solidFill>
                <a:schemeClr val="dk1"/>
              </a:solidFill>
              <a:effectLst/>
              <a:latin typeface="+mn-lt"/>
              <a:ea typeface="+mn-ea"/>
              <a:cs typeface="+mn-cs"/>
            </a:rPr>
            <a:t> </a:t>
          </a:r>
          <a:endParaRPr lang="fr-FR" sz="2000">
            <a:solidFill>
              <a:schemeClr val="dk1"/>
            </a:solidFill>
            <a:effectLst/>
            <a:latin typeface="+mn-lt"/>
            <a:ea typeface="+mn-ea"/>
            <a:cs typeface="+mn-cs"/>
          </a:endParaRPr>
        </a:p>
        <a:p>
          <a:r>
            <a:rPr lang="en-US" sz="2000" b="1">
              <a:solidFill>
                <a:schemeClr val="dk1"/>
              </a:solidFill>
              <a:effectLst/>
              <a:latin typeface="+mn-lt"/>
              <a:ea typeface="+mn-ea"/>
              <a:cs typeface="+mn-cs"/>
            </a:rPr>
            <a:t>This file includes:</a:t>
          </a:r>
          <a:endParaRPr lang="fr-FR" sz="2000">
            <a:solidFill>
              <a:schemeClr val="dk1"/>
            </a:solidFill>
            <a:effectLst/>
            <a:latin typeface="+mn-lt"/>
            <a:ea typeface="+mn-ea"/>
            <a:cs typeface="+mn-cs"/>
          </a:endParaRPr>
        </a:p>
        <a:p>
          <a:r>
            <a:rPr lang="en-US" sz="2000">
              <a:solidFill>
                <a:schemeClr val="dk1"/>
              </a:solidFill>
              <a:effectLst/>
              <a:latin typeface="+mn-lt"/>
              <a:ea typeface="+mn-ea"/>
              <a:cs typeface="+mn-cs"/>
            </a:rPr>
            <a:t>Figure S1 </a:t>
          </a:r>
          <a:endParaRPr lang="fr-FR" sz="2000">
            <a:solidFill>
              <a:schemeClr val="dk1"/>
            </a:solidFill>
            <a:effectLst/>
            <a:latin typeface="+mn-lt"/>
            <a:ea typeface="+mn-ea"/>
            <a:cs typeface="+mn-cs"/>
          </a:endParaRPr>
        </a:p>
        <a:p>
          <a:r>
            <a:rPr lang="en-US" sz="2000">
              <a:solidFill>
                <a:schemeClr val="dk1"/>
              </a:solidFill>
              <a:effectLst/>
              <a:latin typeface="+mn-lt"/>
              <a:ea typeface="+mn-ea"/>
              <a:cs typeface="+mn-cs"/>
            </a:rPr>
            <a:t>Tables S3</a:t>
          </a:r>
        </a:p>
        <a:p>
          <a:r>
            <a:rPr lang="fr-FR" sz="2000" baseline="0">
              <a:solidFill>
                <a:schemeClr val="dk1"/>
              </a:solidFill>
              <a:effectLst/>
              <a:latin typeface="+mn-lt"/>
              <a:ea typeface="+mn-ea"/>
              <a:cs typeface="+mn-cs"/>
            </a:rPr>
            <a:t>Figure S7</a:t>
          </a:r>
          <a:endParaRPr lang="fr-FR" sz="200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22</xdr:row>
      <xdr:rowOff>0</xdr:rowOff>
    </xdr:from>
    <xdr:to>
      <xdr:col>11</xdr:col>
      <xdr:colOff>0</xdr:colOff>
      <xdr:row>34</xdr:row>
      <xdr:rowOff>0</xdr:rowOff>
    </xdr:to>
    <xdr:graphicFrame macro="">
      <xdr:nvGraphicFramePr>
        <xdr:cNvPr id="8" name="Graphique 7">
          <a:extLst>
            <a:ext uri="{FF2B5EF4-FFF2-40B4-BE49-F238E27FC236}">
              <a16:creationId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761340</xdr:colOff>
      <xdr:row>10</xdr:row>
      <xdr:rowOff>0</xdr:rowOff>
    </xdr:from>
    <xdr:to>
      <xdr:col>6</xdr:col>
      <xdr:colOff>1207</xdr:colOff>
      <xdr:row>22</xdr:row>
      <xdr:rowOff>198</xdr:rowOff>
    </xdr:to>
    <xdr:pic>
      <xdr:nvPicPr>
        <xdr:cNvPr id="9" name="Image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2"/>
        <a:stretch>
          <a:fillRect/>
        </a:stretch>
      </xdr:blipFill>
      <xdr:spPr>
        <a:xfrm>
          <a:off x="16001340" y="1714500"/>
          <a:ext cx="3810330" cy="2286198"/>
        </a:xfrm>
        <a:prstGeom prst="rect">
          <a:avLst/>
        </a:prstGeom>
      </xdr:spPr>
    </xdr:pic>
    <xdr:clientData/>
  </xdr:twoCellAnchor>
  <xdr:twoCellAnchor editAs="oneCell">
    <xdr:from>
      <xdr:col>5</xdr:col>
      <xdr:colOff>761670</xdr:colOff>
      <xdr:row>10</xdr:row>
      <xdr:rowOff>0</xdr:rowOff>
    </xdr:from>
    <xdr:to>
      <xdr:col>11</xdr:col>
      <xdr:colOff>0</xdr:colOff>
      <xdr:row>22</xdr:row>
      <xdr:rowOff>198</xdr:rowOff>
    </xdr:to>
    <xdr:pic>
      <xdr:nvPicPr>
        <xdr:cNvPr id="11" name="Image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3"/>
        <a:stretch>
          <a:fillRect/>
        </a:stretch>
      </xdr:blipFill>
      <xdr:spPr>
        <a:xfrm>
          <a:off x="19811670" y="1714500"/>
          <a:ext cx="3810330" cy="2286198"/>
        </a:xfrm>
        <a:prstGeom prst="rect">
          <a:avLst/>
        </a:prstGeom>
      </xdr:spPr>
    </xdr:pic>
    <xdr:clientData/>
  </xdr:twoCellAnchor>
  <xdr:twoCellAnchor editAs="oneCell">
    <xdr:from>
      <xdr:col>0</xdr:col>
      <xdr:colOff>761670</xdr:colOff>
      <xdr:row>21</xdr:row>
      <xdr:rowOff>190302</xdr:rowOff>
    </xdr:from>
    <xdr:to>
      <xdr:col>6</xdr:col>
      <xdr:colOff>0</xdr:colOff>
      <xdr:row>34</xdr:row>
      <xdr:rowOff>0</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4"/>
        <a:stretch>
          <a:fillRect/>
        </a:stretch>
      </xdr:blipFill>
      <xdr:spPr>
        <a:xfrm>
          <a:off x="16001670" y="4000302"/>
          <a:ext cx="3810330" cy="2286198"/>
        </a:xfrm>
        <a:prstGeom prst="rect">
          <a:avLst/>
        </a:prstGeom>
      </xdr:spPr>
    </xdr:pic>
    <xdr:clientData/>
  </xdr:twoCellAnchor>
  <xdr:twoCellAnchor>
    <xdr:from>
      <xdr:col>0</xdr:col>
      <xdr:colOff>761999</xdr:colOff>
      <xdr:row>0</xdr:row>
      <xdr:rowOff>0</xdr:rowOff>
    </xdr:from>
    <xdr:to>
      <xdr:col>13</xdr:col>
      <xdr:colOff>0</xdr:colOff>
      <xdr:row>10</xdr:row>
      <xdr:rowOff>0</xdr:rowOff>
    </xdr:to>
    <xdr:sp macro="" textlink="">
      <xdr:nvSpPr>
        <xdr:cNvPr id="2" name="ZoneTexte 1">
          <a:extLst>
            <a:ext uri="{FF2B5EF4-FFF2-40B4-BE49-F238E27FC236}">
              <a16:creationId xmlns:a16="http://schemas.microsoft.com/office/drawing/2014/main" id="{00000000-0008-0000-0100-000002000000}"/>
            </a:ext>
          </a:extLst>
        </xdr:cNvPr>
        <xdr:cNvSpPr txBox="1"/>
      </xdr:nvSpPr>
      <xdr:spPr>
        <a:xfrm>
          <a:off x="16001999" y="0"/>
          <a:ext cx="9144001" cy="1905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b="1" i="0" u="none" strike="noStrike">
              <a:solidFill>
                <a:schemeClr val="dk1"/>
              </a:solidFill>
              <a:effectLst/>
              <a:latin typeface="+mn-lt"/>
              <a:ea typeface="+mn-ea"/>
              <a:cs typeface="+mn-cs"/>
            </a:rPr>
            <a:t>Figure S1.</a:t>
          </a:r>
          <a:r>
            <a:rPr lang="fr-FR" sz="1100" b="0" i="0" u="none" strike="noStrike">
              <a:solidFill>
                <a:schemeClr val="dk1"/>
              </a:solidFill>
              <a:effectLst/>
              <a:latin typeface="+mn-lt"/>
              <a:ea typeface="+mn-ea"/>
              <a:cs typeface="+mn-cs"/>
            </a:rPr>
            <a:t> Illustration of the potential bias when interpreting correlations between interdependent variables, here between relative emission changes to low and high CO</a:t>
          </a:r>
          <a:r>
            <a:rPr lang="fr-FR" sz="1100" b="0" i="0" u="none" strike="noStrike" baseline="-25000">
              <a:solidFill>
                <a:schemeClr val="dk1"/>
              </a:solidFill>
              <a:effectLst/>
              <a:latin typeface="+mn-lt"/>
              <a:ea typeface="+mn-ea"/>
              <a:cs typeface="+mn-cs"/>
            </a:rPr>
            <a:t>2</a:t>
          </a:r>
          <a:r>
            <a:rPr lang="fr-FR" sz="1100" b="0" i="0" u="none" strike="noStrike">
              <a:solidFill>
                <a:schemeClr val="dk1"/>
              </a:solidFill>
              <a:effectLst/>
              <a:latin typeface="+mn-lt"/>
              <a:ea typeface="+mn-ea"/>
              <a:cs typeface="+mn-cs"/>
            </a:rPr>
            <a:t>.</a:t>
          </a:r>
          <a:r>
            <a:rPr lang="fr-FR" sz="1100" b="0" i="0" u="none" strike="noStrike" baseline="0">
              <a:solidFill>
                <a:schemeClr val="dk1"/>
              </a:solidFill>
              <a:effectLst/>
              <a:latin typeface="+mn-lt"/>
              <a:ea typeface="+mn-ea"/>
              <a:cs typeface="+mn-cs"/>
            </a:rPr>
            <a:t> </a:t>
          </a:r>
          <a:r>
            <a:rPr lang="fr-FR" sz="1100" b="0" i="0" u="none" strike="noStrike">
              <a:solidFill>
                <a:schemeClr val="dk1"/>
              </a:solidFill>
              <a:effectLst/>
              <a:latin typeface="+mn-lt"/>
              <a:ea typeface="+mn-ea"/>
              <a:cs typeface="+mn-cs"/>
            </a:rPr>
            <a:t>In this virtual experiment, emission measurements were made during CO</a:t>
          </a:r>
          <a:r>
            <a:rPr lang="fr-FR" sz="1100" b="0" i="0" u="none" strike="noStrike" baseline="-25000">
              <a:solidFill>
                <a:schemeClr val="dk1"/>
              </a:solidFill>
              <a:effectLst/>
              <a:latin typeface="+mn-lt"/>
              <a:ea typeface="+mn-ea"/>
              <a:cs typeface="+mn-cs"/>
            </a:rPr>
            <a:t>2</a:t>
          </a:r>
          <a:r>
            <a:rPr lang="fr-FR" sz="1100" b="0" i="0" u="none" strike="noStrike">
              <a:solidFill>
                <a:schemeClr val="dk1"/>
              </a:solidFill>
              <a:effectLst/>
              <a:latin typeface="+mn-lt"/>
              <a:ea typeface="+mn-ea"/>
              <a:cs typeface="+mn-cs"/>
            </a:rPr>
            <a:t> ramping experiments on a total of 26 leaves in the same way as described in the article </a:t>
          </a:r>
          <a:r>
            <a:rPr lang="fr-FR" sz="1100" b="0" i="0">
              <a:solidFill>
                <a:schemeClr val="dk1"/>
              </a:solidFill>
              <a:effectLst/>
              <a:latin typeface="+mn-lt"/>
              <a:ea typeface="+mn-ea"/>
              <a:cs typeface="+mn-cs"/>
            </a:rPr>
            <a:t>(see table below the graphs)</a:t>
          </a:r>
          <a:r>
            <a:rPr lang="fr-FR" sz="1100" b="0" i="0" u="none" strike="noStrike">
              <a:solidFill>
                <a:schemeClr val="dk1"/>
              </a:solidFill>
              <a:effectLst/>
              <a:latin typeface="+mn-lt"/>
              <a:ea typeface="+mn-ea"/>
              <a:cs typeface="+mn-cs"/>
            </a:rPr>
            <a:t>.</a:t>
          </a:r>
          <a:r>
            <a:rPr lang="fr-FR"/>
            <a:t> </a:t>
          </a:r>
          <a:r>
            <a:rPr lang="fr-FR" sz="1100" b="0" i="0" u="none" strike="noStrike">
              <a:solidFill>
                <a:schemeClr val="dk1"/>
              </a:solidFill>
              <a:effectLst/>
              <a:latin typeface="+mn-lt"/>
              <a:ea typeface="+mn-ea"/>
              <a:cs typeface="+mn-cs"/>
            </a:rPr>
            <a:t>On each leaf seven emission measurements were consequently made at the following CO</a:t>
          </a:r>
          <a:r>
            <a:rPr lang="fr-FR" sz="1100" b="0" i="0" u="none" strike="noStrike" baseline="-25000">
              <a:solidFill>
                <a:schemeClr val="dk1"/>
              </a:solidFill>
              <a:effectLst/>
              <a:latin typeface="+mn-lt"/>
              <a:ea typeface="+mn-ea"/>
              <a:cs typeface="+mn-cs"/>
            </a:rPr>
            <a:t>2</a:t>
          </a:r>
          <a:r>
            <a:rPr lang="fr-FR" sz="1100" b="0" i="0" u="none" strike="noStrike">
              <a:solidFill>
                <a:schemeClr val="dk1"/>
              </a:solidFill>
              <a:effectLst/>
              <a:latin typeface="+mn-lt"/>
              <a:ea typeface="+mn-ea"/>
              <a:cs typeface="+mn-cs"/>
            </a:rPr>
            <a:t> mixing ratios: 400, 200, 100, 800, 1200, 1600 and 2000 ppm. </a:t>
          </a:r>
          <a:r>
            <a:rPr lang="fr-FR"/>
            <a:t> </a:t>
          </a:r>
          <a:r>
            <a:rPr lang="fr-FR" sz="1100" b="0" i="0" u="none" strike="noStrike">
              <a:solidFill>
                <a:schemeClr val="dk1"/>
              </a:solidFill>
              <a:effectLst/>
              <a:latin typeface="+mn-lt"/>
              <a:ea typeface="+mn-ea"/>
              <a:cs typeface="+mn-cs"/>
            </a:rPr>
            <a:t>It is assumed that [CO</a:t>
          </a:r>
          <a:r>
            <a:rPr lang="fr-FR" sz="1100" b="0" i="0" u="none" strike="noStrike" baseline="-25000">
              <a:solidFill>
                <a:schemeClr val="dk1"/>
              </a:solidFill>
              <a:effectLst/>
              <a:latin typeface="+mn-lt"/>
              <a:ea typeface="+mn-ea"/>
              <a:cs typeface="+mn-cs"/>
            </a:rPr>
            <a:t>2</a:t>
          </a:r>
          <a:r>
            <a:rPr lang="fr-FR" sz="1100" b="0" i="0" u="none" strike="noStrike">
              <a:solidFill>
                <a:schemeClr val="dk1"/>
              </a:solidFill>
              <a:effectLst/>
              <a:latin typeface="+mn-lt"/>
              <a:ea typeface="+mn-ea"/>
              <a:cs typeface="+mn-cs"/>
            </a:rPr>
            <a:t>] has no effect on emissions but measured values randomly scatter by  ± 10 % of the true emission rates due to the limited measurement precision.</a:t>
          </a:r>
          <a:r>
            <a:rPr lang="fr-FR"/>
            <a:t> </a:t>
          </a:r>
          <a:r>
            <a:rPr lang="fr-FR" sz="1100" b="0" i="0" u="none" strike="noStrike">
              <a:solidFill>
                <a:schemeClr val="dk1"/>
              </a:solidFill>
              <a:effectLst/>
              <a:latin typeface="+mn-lt"/>
              <a:ea typeface="+mn-ea"/>
              <a:cs typeface="+mn-cs"/>
            </a:rPr>
            <a:t>It is further assumed that the correct emission rates of the 26 leaves vary between 500 and 1500 (Real Value), which is a range similar to that observed in our study.</a:t>
          </a:r>
          <a:r>
            <a:rPr lang="fr-FR"/>
            <a:t> </a:t>
          </a:r>
          <a:r>
            <a:rPr lang="fr-FR" sz="1100" b="0" i="0" u="none" strike="noStrike">
              <a:solidFill>
                <a:schemeClr val="dk1"/>
              </a:solidFill>
              <a:effectLst/>
              <a:latin typeface="+mn-lt"/>
              <a:ea typeface="+mn-ea"/>
              <a:cs typeface="+mn-cs"/>
            </a:rPr>
            <a:t>To analyse the relative CO</a:t>
          </a:r>
          <a:r>
            <a:rPr lang="fr-FR" sz="1100" b="0" i="0" u="none" strike="noStrike" baseline="-25000">
              <a:solidFill>
                <a:schemeClr val="dk1"/>
              </a:solidFill>
              <a:effectLst/>
              <a:latin typeface="+mn-lt"/>
              <a:ea typeface="+mn-ea"/>
              <a:cs typeface="+mn-cs"/>
            </a:rPr>
            <a:t>2</a:t>
          </a:r>
          <a:r>
            <a:rPr lang="fr-FR" sz="1100" b="0" i="0" u="none" strike="noStrike">
              <a:solidFill>
                <a:schemeClr val="dk1"/>
              </a:solidFill>
              <a:effectLst/>
              <a:latin typeface="+mn-lt"/>
              <a:ea typeface="+mn-ea"/>
              <a:cs typeface="+mn-cs"/>
            </a:rPr>
            <a:t> effects, emission rates were normalized either to the initial measurements at 400 ppm CO</a:t>
          </a:r>
          <a:r>
            <a:rPr lang="fr-FR" sz="1100" b="0" i="0" u="none" strike="noStrike" baseline="-25000">
              <a:solidFill>
                <a:schemeClr val="dk1"/>
              </a:solidFill>
              <a:effectLst/>
              <a:latin typeface="+mn-lt"/>
              <a:ea typeface="+mn-ea"/>
              <a:cs typeface="+mn-cs"/>
            </a:rPr>
            <a:t>2</a:t>
          </a:r>
          <a:r>
            <a:rPr lang="fr-FR" sz="1100" b="0" i="0" u="none" strike="noStrike">
              <a:solidFill>
                <a:schemeClr val="dk1"/>
              </a:solidFill>
              <a:effectLst/>
              <a:latin typeface="+mn-lt"/>
              <a:ea typeface="+mn-ea"/>
              <a:cs typeface="+mn-cs"/>
            </a:rPr>
            <a:t> (E</a:t>
          </a:r>
          <a:r>
            <a:rPr lang="fr-FR" sz="1100" b="0" i="0" u="none" strike="noStrike" baseline="-25000">
              <a:solidFill>
                <a:schemeClr val="dk1"/>
              </a:solidFill>
              <a:effectLst/>
              <a:latin typeface="+mn-lt"/>
              <a:ea typeface="+mn-ea"/>
              <a:cs typeface="+mn-cs"/>
            </a:rPr>
            <a:t>&lt;400</a:t>
          </a:r>
          <a:r>
            <a:rPr lang="fr-FR" sz="1100" b="0" i="0" u="none" strike="noStrike">
              <a:solidFill>
                <a:schemeClr val="dk1"/>
              </a:solidFill>
              <a:effectLst/>
              <a:latin typeface="+mn-lt"/>
              <a:ea typeface="+mn-ea"/>
              <a:cs typeface="+mn-cs"/>
            </a:rPr>
            <a:t> E</a:t>
          </a:r>
          <a:r>
            <a:rPr lang="fr-FR" sz="1100" b="0" i="0" u="none" strike="noStrike" baseline="-25000">
              <a:solidFill>
                <a:schemeClr val="dk1"/>
              </a:solidFill>
              <a:effectLst/>
              <a:latin typeface="+mn-lt"/>
              <a:ea typeface="+mn-ea"/>
              <a:cs typeface="+mn-cs"/>
            </a:rPr>
            <a:t>400</a:t>
          </a:r>
          <a:r>
            <a:rPr lang="fr-FR" sz="1100" b="0" i="0" u="none" strike="noStrike" baseline="30000">
              <a:solidFill>
                <a:schemeClr val="dk1"/>
              </a:solidFill>
              <a:effectLst/>
              <a:latin typeface="+mn-lt"/>
              <a:ea typeface="+mn-ea"/>
              <a:cs typeface="+mn-cs"/>
            </a:rPr>
            <a:t>-1</a:t>
          </a:r>
          <a:r>
            <a:rPr lang="fr-FR" sz="1100" b="0" i="0" u="none" strike="noStrike">
              <a:solidFill>
                <a:schemeClr val="dk1"/>
              </a:solidFill>
              <a:effectLst/>
              <a:latin typeface="+mn-lt"/>
              <a:ea typeface="+mn-ea"/>
              <a:cs typeface="+mn-cs"/>
            </a:rPr>
            <a:t> and E</a:t>
          </a:r>
          <a:r>
            <a:rPr lang="fr-FR" sz="1100" b="0" i="0" u="none" strike="noStrike" baseline="-25000">
              <a:solidFill>
                <a:schemeClr val="dk1"/>
              </a:solidFill>
              <a:effectLst/>
              <a:latin typeface="+mn-lt"/>
              <a:ea typeface="+mn-ea"/>
              <a:cs typeface="+mn-cs"/>
            </a:rPr>
            <a:t>&gt;400</a:t>
          </a:r>
          <a:r>
            <a:rPr lang="fr-FR" sz="1100" b="0" i="0" u="none" strike="noStrike">
              <a:solidFill>
                <a:schemeClr val="dk1"/>
              </a:solidFill>
              <a:effectLst/>
              <a:latin typeface="+mn-lt"/>
              <a:ea typeface="+mn-ea"/>
              <a:cs typeface="+mn-cs"/>
            </a:rPr>
            <a:t> E</a:t>
          </a:r>
          <a:r>
            <a:rPr lang="fr-FR" sz="1100" b="0" i="0" u="none" strike="noStrike" baseline="-25000">
              <a:solidFill>
                <a:schemeClr val="dk1"/>
              </a:solidFill>
              <a:effectLst/>
              <a:latin typeface="+mn-lt"/>
              <a:ea typeface="+mn-ea"/>
              <a:cs typeface="+mn-cs"/>
            </a:rPr>
            <a:t>400</a:t>
          </a:r>
          <a:r>
            <a:rPr lang="fr-FR" sz="1100" b="0" i="0" u="none" strike="noStrike" baseline="30000">
              <a:solidFill>
                <a:schemeClr val="dk1"/>
              </a:solidFill>
              <a:effectLst/>
              <a:latin typeface="+mn-lt"/>
              <a:ea typeface="+mn-ea"/>
              <a:cs typeface="+mn-cs"/>
            </a:rPr>
            <a:t>-1</a:t>
          </a:r>
          <a:r>
            <a:rPr lang="fr-FR" sz="1100" b="0" i="0" u="none" strike="noStrike">
              <a:solidFill>
                <a:schemeClr val="dk1"/>
              </a:solidFill>
              <a:effectLst/>
              <a:latin typeface="+mn-lt"/>
              <a:ea typeface="+mn-ea"/>
              <a:cs typeface="+mn-cs"/>
            </a:rPr>
            <a:t>) or to the mean of all measurements (E</a:t>
          </a:r>
          <a:r>
            <a:rPr lang="fr-FR" sz="1100" b="0" i="0" u="none" strike="noStrike" baseline="-25000">
              <a:solidFill>
                <a:schemeClr val="dk1"/>
              </a:solidFill>
              <a:effectLst/>
              <a:latin typeface="+mn-lt"/>
              <a:ea typeface="+mn-ea"/>
              <a:cs typeface="+mn-cs"/>
            </a:rPr>
            <a:t>&lt;400</a:t>
          </a:r>
          <a:r>
            <a:rPr lang="fr-FR" sz="1100" b="0" i="0" u="none" strike="noStrike">
              <a:solidFill>
                <a:schemeClr val="dk1"/>
              </a:solidFill>
              <a:effectLst/>
              <a:latin typeface="+mn-lt"/>
              <a:ea typeface="+mn-ea"/>
              <a:cs typeface="+mn-cs"/>
            </a:rPr>
            <a:t> E</a:t>
          </a:r>
          <a:r>
            <a:rPr lang="fr-FR" sz="1100" b="0" i="0" u="none" strike="noStrike" baseline="-25000">
              <a:solidFill>
                <a:schemeClr val="dk1"/>
              </a:solidFill>
              <a:effectLst/>
              <a:latin typeface="+mn-lt"/>
              <a:ea typeface="+mn-ea"/>
              <a:cs typeface="+mn-cs"/>
            </a:rPr>
            <a:t>mean</a:t>
          </a:r>
          <a:r>
            <a:rPr lang="fr-FR" sz="1100" b="0" i="0" u="none" strike="noStrike" baseline="30000">
              <a:solidFill>
                <a:schemeClr val="dk1"/>
              </a:solidFill>
              <a:effectLst/>
              <a:latin typeface="+mn-lt"/>
              <a:ea typeface="+mn-ea"/>
              <a:cs typeface="+mn-cs"/>
            </a:rPr>
            <a:t>-1</a:t>
          </a:r>
          <a:r>
            <a:rPr lang="fr-FR" sz="1100" b="0" i="0" u="none" strike="noStrike">
              <a:solidFill>
                <a:schemeClr val="dk1"/>
              </a:solidFill>
              <a:effectLst/>
              <a:latin typeface="+mn-lt"/>
              <a:ea typeface="+mn-ea"/>
              <a:cs typeface="+mn-cs"/>
            </a:rPr>
            <a:t> and E</a:t>
          </a:r>
          <a:r>
            <a:rPr lang="fr-FR" sz="1100" b="0" i="0" u="none" strike="noStrike" baseline="-25000">
              <a:solidFill>
                <a:schemeClr val="dk1"/>
              </a:solidFill>
              <a:effectLst/>
              <a:latin typeface="+mn-lt"/>
              <a:ea typeface="+mn-ea"/>
              <a:cs typeface="+mn-cs"/>
            </a:rPr>
            <a:t>&gt;400</a:t>
          </a:r>
          <a:r>
            <a:rPr lang="fr-FR" sz="1100" b="0" i="0" u="none" strike="noStrike">
              <a:solidFill>
                <a:schemeClr val="dk1"/>
              </a:solidFill>
              <a:effectLst/>
              <a:latin typeface="+mn-lt"/>
              <a:ea typeface="+mn-ea"/>
              <a:cs typeface="+mn-cs"/>
            </a:rPr>
            <a:t> E</a:t>
          </a:r>
          <a:r>
            <a:rPr lang="fr-FR" sz="1100" b="0" i="0" u="none" strike="noStrike" baseline="-25000">
              <a:solidFill>
                <a:schemeClr val="dk1"/>
              </a:solidFill>
              <a:effectLst/>
              <a:latin typeface="+mn-lt"/>
              <a:ea typeface="+mn-ea"/>
              <a:cs typeface="+mn-cs"/>
            </a:rPr>
            <a:t>mean</a:t>
          </a:r>
          <a:r>
            <a:rPr lang="fr-FR" sz="1100" b="0" i="0" u="none" strike="noStrike" baseline="30000">
              <a:solidFill>
                <a:schemeClr val="dk1"/>
              </a:solidFill>
              <a:effectLst/>
              <a:latin typeface="+mn-lt"/>
              <a:ea typeface="+mn-ea"/>
              <a:cs typeface="+mn-cs"/>
            </a:rPr>
            <a:t>-1</a:t>
          </a:r>
          <a:r>
            <a:rPr lang="fr-FR" sz="1100" b="0" i="0" u="none" strike="noStrike">
              <a:solidFill>
                <a:schemeClr val="dk1"/>
              </a:solidFill>
              <a:effectLst/>
              <a:latin typeface="+mn-lt"/>
              <a:ea typeface="+mn-ea"/>
              <a:cs typeface="+mn-cs"/>
            </a:rPr>
            <a:t>).</a:t>
          </a:r>
          <a:r>
            <a:rPr lang="fr-FR"/>
            <a:t> </a:t>
          </a:r>
          <a:r>
            <a:rPr lang="fr-FR" sz="1100" b="0" i="0" u="none" strike="noStrike">
              <a:solidFill>
                <a:schemeClr val="dk1"/>
              </a:solidFill>
              <a:effectLst/>
              <a:latin typeface="+mn-lt"/>
              <a:ea typeface="+mn-ea"/>
              <a:cs typeface="+mn-cs"/>
            </a:rPr>
            <a:t>The graphs show typical random scatter plots of the normalized emission at low CO</a:t>
          </a:r>
          <a:r>
            <a:rPr lang="fr-FR" sz="1100" b="0" i="0" u="none" strike="noStrike" baseline="-25000">
              <a:solidFill>
                <a:schemeClr val="dk1"/>
              </a:solidFill>
              <a:effectLst/>
              <a:latin typeface="+mn-lt"/>
              <a:ea typeface="+mn-ea"/>
              <a:cs typeface="+mn-cs"/>
            </a:rPr>
            <a:t>2</a:t>
          </a:r>
          <a:r>
            <a:rPr lang="fr-FR" sz="1100" b="0" i="0" u="none" strike="noStrike">
              <a:solidFill>
                <a:schemeClr val="dk1"/>
              </a:solidFill>
              <a:effectLst/>
              <a:latin typeface="+mn-lt"/>
              <a:ea typeface="+mn-ea"/>
              <a:cs typeface="+mn-cs"/>
            </a:rPr>
            <a:t> versus normalized emission at high CO</a:t>
          </a:r>
          <a:r>
            <a:rPr lang="fr-FR" sz="1100" b="0" i="0" u="none" strike="noStrike" baseline="-25000">
              <a:solidFill>
                <a:schemeClr val="dk1"/>
              </a:solidFill>
              <a:effectLst/>
              <a:latin typeface="+mn-lt"/>
              <a:ea typeface="+mn-ea"/>
              <a:cs typeface="+mn-cs"/>
            </a:rPr>
            <a:t>2</a:t>
          </a:r>
          <a:r>
            <a:rPr lang="fr-FR" sz="1100" b="0" i="0" u="none" strike="noStrike">
              <a:solidFill>
                <a:schemeClr val="dk1"/>
              </a:solidFill>
              <a:effectLst/>
              <a:latin typeface="+mn-lt"/>
              <a:ea typeface="+mn-ea"/>
              <a:cs typeface="+mn-cs"/>
            </a:rPr>
            <a:t> and the resulting pseudo-correlations with d) using the actual data set given in the table below .</a:t>
          </a:r>
          <a:r>
            <a:rPr lang="fr-FR"/>
            <a:t> </a:t>
          </a:r>
          <a:r>
            <a:rPr lang="fr-FR" sz="1100" b="0" i="0" u="none" strike="noStrike">
              <a:solidFill>
                <a:schemeClr val="dk1"/>
              </a:solidFill>
              <a:effectLst/>
              <a:latin typeface="+mn-lt"/>
              <a:ea typeface="+mn-ea"/>
              <a:cs typeface="+mn-cs"/>
            </a:rPr>
            <a:t>As can be seen from the graphs, random varation will most fequently generate a postiv pseudo correlation when data are normalzed to E</a:t>
          </a:r>
          <a:r>
            <a:rPr lang="fr-FR" sz="1100" b="0" i="0" u="none" strike="noStrike" baseline="-25000">
              <a:solidFill>
                <a:schemeClr val="dk1"/>
              </a:solidFill>
              <a:effectLst/>
              <a:latin typeface="+mn-lt"/>
              <a:ea typeface="+mn-ea"/>
              <a:cs typeface="+mn-cs"/>
            </a:rPr>
            <a:t>400</a:t>
          </a:r>
          <a:r>
            <a:rPr lang="fr-FR" sz="1100" b="0" i="0" u="none" strike="noStrike">
              <a:solidFill>
                <a:schemeClr val="dk1"/>
              </a:solidFill>
              <a:effectLst/>
              <a:latin typeface="+mn-lt"/>
              <a:ea typeface="+mn-ea"/>
              <a:cs typeface="+mn-cs"/>
            </a:rPr>
            <a:t> and a negative pseudo correlation when data are normalzed to the mean of the series.</a:t>
          </a:r>
          <a:r>
            <a:rPr lang="fr-FR"/>
            <a:t> </a:t>
          </a:r>
          <a:r>
            <a:rPr lang="fr-FR" sz="1100" b="0" i="0" u="none" strike="noStrike">
              <a:solidFill>
                <a:schemeClr val="dk1"/>
              </a:solidFill>
              <a:effectLst/>
              <a:latin typeface="+mn-lt"/>
              <a:ea typeface="+mn-ea"/>
              <a:cs typeface="+mn-cs"/>
            </a:rPr>
            <a:t>To generate new random values, press F9.</a:t>
          </a:r>
          <a:r>
            <a:rPr lang="fr-FR"/>
            <a:t> </a:t>
          </a:r>
          <a:endParaRPr lang="fr-FR"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209708</xdr:colOff>
      <xdr:row>0</xdr:row>
      <xdr:rowOff>105057</xdr:rowOff>
    </xdr:from>
    <xdr:to>
      <xdr:col>36</xdr:col>
      <xdr:colOff>164224</xdr:colOff>
      <xdr:row>13</xdr:row>
      <xdr:rowOff>131381</xdr:rowOff>
    </xdr:to>
    <xdr:sp macro="" textlink="">
      <xdr:nvSpPr>
        <xdr:cNvPr id="2" name="ZoneTexte 1">
          <a:extLst>
            <a:ext uri="{FF2B5EF4-FFF2-40B4-BE49-F238E27FC236}">
              <a16:creationId xmlns:a16="http://schemas.microsoft.com/office/drawing/2014/main" id="{00000000-0008-0000-0200-000002000000}"/>
            </a:ext>
          </a:extLst>
        </xdr:cNvPr>
        <xdr:cNvSpPr txBox="1"/>
      </xdr:nvSpPr>
      <xdr:spPr>
        <a:xfrm>
          <a:off x="899449" y="105057"/>
          <a:ext cx="17000982" cy="24458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solidFill>
                <a:schemeClr val="dk1"/>
              </a:solidFill>
              <a:effectLst/>
              <a:latin typeface="+mn-lt"/>
              <a:ea typeface="+mn-ea"/>
              <a:cs typeface="+mn-cs"/>
            </a:rPr>
            <a:t>Table S3.</a:t>
          </a:r>
          <a:r>
            <a:rPr lang="en-US" sz="1600" b="1" baseline="0">
              <a:solidFill>
                <a:schemeClr val="dk1"/>
              </a:solidFill>
              <a:effectLst/>
              <a:latin typeface="+mn-lt"/>
              <a:ea typeface="+mn-ea"/>
              <a:cs typeface="+mn-cs"/>
            </a:rPr>
            <a:t> Matrices of correlations coefficients (R) r</a:t>
          </a:r>
          <a:r>
            <a:rPr lang="en-US" sz="1600" b="1">
              <a:solidFill>
                <a:schemeClr val="dk1"/>
              </a:solidFill>
              <a:effectLst/>
              <a:latin typeface="+mn-lt"/>
              <a:ea typeface="+mn-ea"/>
              <a:cs typeface="+mn-cs"/>
            </a:rPr>
            <a:t>esulting</a:t>
          </a:r>
          <a:r>
            <a:rPr lang="en-US" sz="1600" b="1" baseline="0">
              <a:solidFill>
                <a:schemeClr val="dk1"/>
              </a:solidFill>
              <a:effectLst/>
              <a:latin typeface="+mn-lt"/>
              <a:ea typeface="+mn-ea"/>
              <a:cs typeface="+mn-cs"/>
            </a:rPr>
            <a:t> from Pearson correlation analyses </a:t>
          </a:r>
          <a:r>
            <a:rPr lang="en-US" sz="1600">
              <a:solidFill>
                <a:schemeClr val="dk1"/>
              </a:solidFill>
              <a:effectLst/>
              <a:latin typeface="+mn-lt"/>
              <a:ea typeface="+mn-ea"/>
              <a:cs typeface="+mn-cs"/>
            </a:rPr>
            <a:t>on variables measured on QI saplings before, during and after CO</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-ramping at assay temperatures of 30°C (left tables) and 35 °C (right tables). Values in bold denote significant correlations (P&lt;0.05) and colors the direction of the correlation (green: positive; yellow: negativ). The color intensity represents the significance level of the correlation: Dark: P &lt; 0.001; medium: 0.01 &gt; P ≥ 0.001; light: 0.05 &gt; P ≥ 0.01. Red numbers indicate correlations of mathematically dependent variables (deduced from common precursor variables), which should be interpretated with caution. The  key variables of interest in the present study are shown in larger fonts. These are: the emission factor (EF</a:t>
          </a:r>
          <a:r>
            <a:rPr lang="en-US" sz="1600" baseline="-25000">
              <a:solidFill>
                <a:schemeClr val="dk1"/>
              </a:solidFill>
              <a:effectLst/>
              <a:latin typeface="+mn-lt"/>
              <a:ea typeface="+mn-ea"/>
              <a:cs typeface="+mn-cs"/>
            </a:rPr>
            <a:t>400</a:t>
          </a:r>
          <a:r>
            <a:rPr lang="en-US" sz="1600">
              <a:solidFill>
                <a:schemeClr val="dk1"/>
              </a:solidFill>
              <a:effectLst/>
              <a:latin typeface="+mn-lt"/>
              <a:ea typeface="+mn-ea"/>
              <a:cs typeface="+mn-cs"/>
            </a:rPr>
            <a:t>), the relative emission change to low [CO</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 (µ E</a:t>
          </a:r>
          <a:r>
            <a:rPr lang="en-US" sz="1600" baseline="-25000">
              <a:solidFill>
                <a:schemeClr val="dk1"/>
              </a:solidFill>
              <a:effectLst/>
              <a:latin typeface="+mn-lt"/>
              <a:ea typeface="+mn-ea"/>
              <a:cs typeface="+mn-cs"/>
            </a:rPr>
            <a:t>&lt;400</a:t>
          </a:r>
          <a:r>
            <a:rPr lang="en-US" sz="1600">
              <a:solidFill>
                <a:schemeClr val="dk1"/>
              </a:solidFill>
              <a:effectLst/>
              <a:latin typeface="+mn-lt"/>
              <a:ea typeface="+mn-ea"/>
              <a:cs typeface="+mn-cs"/>
            </a:rPr>
            <a:t>E</a:t>
          </a:r>
          <a:r>
            <a:rPr lang="en-US" sz="1600" baseline="-25000">
              <a:solidFill>
                <a:schemeClr val="dk1"/>
              </a:solidFill>
              <a:effectLst/>
              <a:latin typeface="+mn-lt"/>
              <a:ea typeface="+mn-ea"/>
              <a:cs typeface="+mn-cs"/>
            </a:rPr>
            <a:t>400</a:t>
          </a:r>
          <a:r>
            <a:rPr lang="en-US" sz="1600" baseline="30000">
              <a:solidFill>
                <a:schemeClr val="dk1"/>
              </a:solidFill>
              <a:effectLst/>
              <a:latin typeface="+mn-lt"/>
              <a:ea typeface="+mn-ea"/>
              <a:cs typeface="+mn-cs"/>
            </a:rPr>
            <a:t>-1</a:t>
          </a:r>
          <a:r>
            <a:rPr lang="en-US" sz="1600">
              <a:solidFill>
                <a:schemeClr val="dk1"/>
              </a:solidFill>
              <a:effectLst/>
              <a:latin typeface="+mn-lt"/>
              <a:ea typeface="+mn-ea"/>
              <a:cs typeface="+mn-cs"/>
            </a:rPr>
            <a:t>) and the relative emission change to high CO</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 (µ E</a:t>
          </a:r>
          <a:r>
            <a:rPr lang="en-US" sz="1600" baseline="-25000">
              <a:solidFill>
                <a:schemeClr val="dk1"/>
              </a:solidFill>
              <a:effectLst/>
              <a:latin typeface="+mn-lt"/>
              <a:ea typeface="+mn-ea"/>
              <a:cs typeface="+mn-cs"/>
            </a:rPr>
            <a:t>&gt;400</a:t>
          </a:r>
          <a:r>
            <a:rPr lang="en-US" sz="1600">
              <a:solidFill>
                <a:schemeClr val="dk1"/>
              </a:solidFill>
              <a:effectLst/>
              <a:latin typeface="+mn-lt"/>
              <a:ea typeface="+mn-ea"/>
              <a:cs typeface="+mn-cs"/>
            </a:rPr>
            <a:t>E</a:t>
          </a:r>
          <a:r>
            <a:rPr lang="en-US" sz="1600" baseline="-25000">
              <a:solidFill>
                <a:schemeClr val="dk1"/>
              </a:solidFill>
              <a:effectLst/>
              <a:latin typeface="+mn-lt"/>
              <a:ea typeface="+mn-ea"/>
              <a:cs typeface="+mn-cs"/>
            </a:rPr>
            <a:t>400</a:t>
          </a:r>
          <a:r>
            <a:rPr lang="en-US" sz="1600" baseline="30000">
              <a:solidFill>
                <a:schemeClr val="dk1"/>
              </a:solidFill>
              <a:effectLst/>
              <a:latin typeface="+mn-lt"/>
              <a:ea typeface="+mn-ea"/>
              <a:cs typeface="+mn-cs"/>
            </a:rPr>
            <a:t>-1</a:t>
          </a:r>
          <a:r>
            <a:rPr lang="en-US" sz="1600">
              <a:solidFill>
                <a:schemeClr val="dk1"/>
              </a:solidFill>
              <a:effectLst/>
              <a:latin typeface="+mn-lt"/>
              <a:ea typeface="+mn-ea"/>
              <a:cs typeface="+mn-cs"/>
            </a:rPr>
            <a:t>). </a:t>
          </a:r>
        </a:p>
        <a:p>
          <a:endParaRPr lang="en-US" sz="1600">
            <a:solidFill>
              <a:schemeClr val="dk1"/>
            </a:solidFill>
            <a:effectLst/>
            <a:latin typeface="+mn-lt"/>
            <a:ea typeface="+mn-ea"/>
            <a:cs typeface="+mn-cs"/>
          </a:endParaRPr>
        </a:p>
        <a:p>
          <a:r>
            <a:rPr lang="en-US" sz="1600">
              <a:solidFill>
                <a:schemeClr val="dk1"/>
              </a:solidFill>
              <a:effectLst/>
              <a:latin typeface="+mn-lt"/>
              <a:ea typeface="+mn-ea"/>
              <a:cs typeface="+mn-cs"/>
            </a:rPr>
            <a:t>The upper matrices (</a:t>
          </a:r>
          <a:r>
            <a:rPr lang="en-US" sz="1600" b="1">
              <a:solidFill>
                <a:schemeClr val="dk1"/>
              </a:solidFill>
              <a:effectLst/>
              <a:latin typeface="+mn-lt"/>
              <a:ea typeface="+mn-ea"/>
              <a:cs typeface="+mn-cs"/>
            </a:rPr>
            <a:t>Table S3(a)</a:t>
          </a:r>
          <a:r>
            <a:rPr lang="en-US" sz="1600">
              <a:solidFill>
                <a:schemeClr val="dk1"/>
              </a:solidFill>
              <a:effectLst/>
              <a:latin typeface="+mn-lt"/>
              <a:ea typeface="+mn-ea"/>
              <a:cs typeface="+mn-cs"/>
            </a:rPr>
            <a:t> shows R data with a reduced number of variables focused on the variability of the emission factor EF . EF was derived from the first measurement of the CO</a:t>
          </a:r>
          <a:r>
            <a:rPr lang="en-US" sz="1600" baseline="-25000">
              <a:solidFill>
                <a:schemeClr val="dk1"/>
              </a:solidFill>
              <a:effectLst/>
              <a:latin typeface="+mn-lt"/>
              <a:ea typeface="+mn-ea"/>
              <a:cs typeface="+mn-cs"/>
            </a:rPr>
            <a:t>2</a:t>
          </a:r>
          <a:r>
            <a:rPr lang="en-US" sz="1600">
              <a:solidFill>
                <a:schemeClr val="dk1"/>
              </a:solidFill>
              <a:effectLst/>
              <a:latin typeface="+mn-lt"/>
              <a:ea typeface="+mn-ea"/>
              <a:cs typeface="+mn-cs"/>
            </a:rPr>
            <a:t>-ramping;</a:t>
          </a:r>
          <a:r>
            <a:rPr lang="en-US" sz="1600" baseline="0">
              <a:solidFill>
                <a:schemeClr val="dk1"/>
              </a:solidFill>
              <a:effectLst/>
              <a:latin typeface="+mn-lt"/>
              <a:ea typeface="+mn-ea"/>
              <a:cs typeface="+mn-cs"/>
            </a:rPr>
            <a:t> </a:t>
          </a:r>
          <a:r>
            <a:rPr lang="en-US" sz="1600">
              <a:solidFill>
                <a:schemeClr val="dk1"/>
              </a:solidFill>
              <a:effectLst/>
              <a:latin typeface="+mn-lt"/>
              <a:ea typeface="+mn-ea"/>
              <a:cs typeface="+mn-cs"/>
            </a:rPr>
            <a:t>therefore all variables measured afterwards were omitted. </a:t>
          </a:r>
        </a:p>
        <a:p>
          <a:r>
            <a:rPr lang="en-US" sz="1600" baseline="0">
              <a:solidFill>
                <a:schemeClr val="dk1"/>
              </a:solidFill>
              <a:effectLst/>
              <a:latin typeface="+mn-lt"/>
              <a:ea typeface="+mn-ea"/>
              <a:cs typeface="+mn-cs"/>
            </a:rPr>
            <a:t>The lower matrices (</a:t>
          </a:r>
          <a:r>
            <a:rPr lang="en-US" sz="1600" b="1" baseline="0">
              <a:solidFill>
                <a:schemeClr val="dk1"/>
              </a:solidFill>
              <a:effectLst/>
              <a:latin typeface="+mn-lt"/>
              <a:ea typeface="+mn-ea"/>
              <a:cs typeface="+mn-cs"/>
            </a:rPr>
            <a:t>Table S3(b)</a:t>
          </a:r>
          <a:r>
            <a:rPr lang="en-US" sz="1600" baseline="0">
              <a:solidFill>
                <a:schemeClr val="dk1"/>
              </a:solidFill>
              <a:effectLst/>
              <a:latin typeface="+mn-lt"/>
              <a:ea typeface="+mn-ea"/>
              <a:cs typeface="+mn-cs"/>
            </a:rPr>
            <a:t> include all variables. A graphical overview of the correlation networks is shown on Figure S7 in this supplement.</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9</xdr:col>
      <xdr:colOff>161926</xdr:colOff>
      <xdr:row>1</xdr:row>
      <xdr:rowOff>171448</xdr:rowOff>
    </xdr:from>
    <xdr:ext cx="10067924" cy="7258051"/>
    <xdr:sp macro="" textlink="">
      <xdr:nvSpPr>
        <xdr:cNvPr id="4" name="ZoneTexte 3"/>
        <xdr:cNvSpPr txBox="1"/>
      </xdr:nvSpPr>
      <xdr:spPr>
        <a:xfrm>
          <a:off x="7019926" y="361948"/>
          <a:ext cx="10067924" cy="72580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400" b="1">
              <a:latin typeface="Arial" panose="020B0604020202020204" pitchFamily="34" charset="0"/>
              <a:cs typeface="Arial" panose="020B0604020202020204" pitchFamily="34" charset="0"/>
            </a:rPr>
            <a:t>Figure S7.</a:t>
          </a:r>
          <a:r>
            <a:rPr lang="fr-FR" sz="1400">
              <a:latin typeface="Arial" panose="020B0604020202020204" pitchFamily="34" charset="0"/>
              <a:cs typeface="Arial" panose="020B0604020202020204" pitchFamily="34" charset="0"/>
            </a:rPr>
            <a:t> </a:t>
          </a:r>
          <a:r>
            <a:rPr lang="en-GB" sz="1400">
              <a:solidFill>
                <a:schemeClr val="tx1"/>
              </a:solidFill>
              <a:effectLst/>
              <a:latin typeface="Arial" panose="020B0604020202020204" pitchFamily="34" charset="0"/>
              <a:ea typeface="+mn-ea"/>
              <a:cs typeface="Arial" panose="020B0604020202020204" pitchFamily="34" charset="0"/>
            </a:rPr>
            <a:t>Overview of the correlation network between MT emission rates (E) and other variables measured during CO</a:t>
          </a:r>
          <a:r>
            <a:rPr lang="en-GB" sz="1400" baseline="-25000">
              <a:solidFill>
                <a:schemeClr val="tx1"/>
              </a:solidFill>
              <a:effectLst/>
              <a:latin typeface="Arial" panose="020B0604020202020204" pitchFamily="34" charset="0"/>
              <a:ea typeface="+mn-ea"/>
              <a:cs typeface="Arial" panose="020B0604020202020204" pitchFamily="34" charset="0"/>
            </a:rPr>
            <a:t>2</a:t>
          </a:r>
          <a:r>
            <a:rPr lang="en-GB" sz="1400">
              <a:solidFill>
                <a:schemeClr val="tx1"/>
              </a:solidFill>
              <a:effectLst/>
              <a:latin typeface="Arial" panose="020B0604020202020204" pitchFamily="34" charset="0"/>
              <a:ea typeface="+mn-ea"/>
              <a:cs typeface="Arial" panose="020B0604020202020204" pitchFamily="34" charset="0"/>
            </a:rPr>
            <a:t>-ramping experiments at two assay temperatures: 30 °C (a), 35 °C (b). Connectors represent significant positive (green) or negative (purple) relationships based on results from Pearson correlation analyses (see Table S3 in this supplement). Line thickness designates the level of significance of the correlation (thick: P &lt;0.001, medium: 0.001 &lt; P ≤ 0.01, thin: 0.01 &lt; P &lt; 0.05). Not all significant correlations are shown; only those between emissions (EF</a:t>
          </a:r>
          <a:r>
            <a:rPr lang="en-GB" sz="1400" baseline="-25000">
              <a:solidFill>
                <a:schemeClr val="tx1"/>
              </a:solidFill>
              <a:effectLst/>
              <a:latin typeface="Arial" panose="020B0604020202020204" pitchFamily="34" charset="0"/>
              <a:ea typeface="+mn-ea"/>
              <a:cs typeface="Arial" panose="020B0604020202020204" pitchFamily="34" charset="0"/>
            </a:rPr>
            <a:t>400</a:t>
          </a:r>
          <a:r>
            <a:rPr lang="en-GB" sz="1400">
              <a:solidFill>
                <a:schemeClr val="tx1"/>
              </a:solidFill>
              <a:effectLst/>
              <a:latin typeface="Arial" panose="020B0604020202020204" pitchFamily="34" charset="0"/>
              <a:ea typeface="+mn-ea"/>
              <a:cs typeface="Arial" panose="020B0604020202020204" pitchFamily="34" charset="0"/>
            </a:rPr>
            <a:t>, µ E</a:t>
          </a:r>
          <a:r>
            <a:rPr lang="en-GB" sz="1400" baseline="-25000">
              <a:solidFill>
                <a:schemeClr val="tx1"/>
              </a:solidFill>
              <a:effectLst/>
              <a:latin typeface="Arial" panose="020B0604020202020204" pitchFamily="34" charset="0"/>
              <a:ea typeface="+mn-ea"/>
              <a:cs typeface="Arial" panose="020B0604020202020204" pitchFamily="34" charset="0"/>
            </a:rPr>
            <a:t>&lt;400</a:t>
          </a:r>
          <a:r>
            <a:rPr lang="en-GB" sz="1400">
              <a:solidFill>
                <a:schemeClr val="tx1"/>
              </a:solidFill>
              <a:effectLst/>
              <a:latin typeface="Arial" panose="020B0604020202020204" pitchFamily="34" charset="0"/>
              <a:ea typeface="+mn-ea"/>
              <a:cs typeface="Arial" panose="020B0604020202020204" pitchFamily="34" charset="0"/>
            </a:rPr>
            <a:t>E</a:t>
          </a:r>
          <a:r>
            <a:rPr lang="en-GB" sz="1400" baseline="-25000">
              <a:solidFill>
                <a:schemeClr val="tx1"/>
              </a:solidFill>
              <a:effectLst/>
              <a:latin typeface="Arial" panose="020B0604020202020204" pitchFamily="34" charset="0"/>
              <a:ea typeface="+mn-ea"/>
              <a:cs typeface="Arial" panose="020B0604020202020204" pitchFamily="34" charset="0"/>
            </a:rPr>
            <a:t>400</a:t>
          </a:r>
          <a:r>
            <a:rPr lang="en-GB" sz="1400" baseline="30000">
              <a:solidFill>
                <a:schemeClr val="tx1"/>
              </a:solidFill>
              <a:effectLst/>
              <a:latin typeface="Arial" panose="020B0604020202020204" pitchFamily="34" charset="0"/>
              <a:ea typeface="+mn-ea"/>
              <a:cs typeface="Arial" panose="020B0604020202020204" pitchFamily="34" charset="0"/>
            </a:rPr>
            <a:t>-1</a:t>
          </a:r>
          <a:r>
            <a:rPr lang="en-GB" sz="1400">
              <a:solidFill>
                <a:schemeClr val="tx1"/>
              </a:solidFill>
              <a:effectLst/>
              <a:latin typeface="Arial" panose="020B0604020202020204" pitchFamily="34" charset="0"/>
              <a:ea typeface="+mn-ea"/>
              <a:cs typeface="Arial" panose="020B0604020202020204" pitchFamily="34" charset="0"/>
            </a:rPr>
            <a:t>, µ E</a:t>
          </a:r>
          <a:r>
            <a:rPr lang="en-GB" sz="1400" baseline="-25000">
              <a:solidFill>
                <a:schemeClr val="tx1"/>
              </a:solidFill>
              <a:effectLst/>
              <a:latin typeface="Arial" panose="020B0604020202020204" pitchFamily="34" charset="0"/>
              <a:ea typeface="+mn-ea"/>
              <a:cs typeface="Arial" panose="020B0604020202020204" pitchFamily="34" charset="0"/>
            </a:rPr>
            <a:t>&gt;400</a:t>
          </a:r>
          <a:r>
            <a:rPr lang="en-GB" sz="1400">
              <a:solidFill>
                <a:schemeClr val="tx1"/>
              </a:solidFill>
              <a:effectLst/>
              <a:latin typeface="Arial" panose="020B0604020202020204" pitchFamily="34" charset="0"/>
              <a:ea typeface="+mn-ea"/>
              <a:cs typeface="Arial" panose="020B0604020202020204" pitchFamily="34" charset="0"/>
            </a:rPr>
            <a:t>E</a:t>
          </a:r>
          <a:r>
            <a:rPr lang="en-GB" sz="1400" baseline="-25000">
              <a:solidFill>
                <a:schemeClr val="tx1"/>
              </a:solidFill>
              <a:effectLst/>
              <a:latin typeface="Arial" panose="020B0604020202020204" pitchFamily="34" charset="0"/>
              <a:ea typeface="+mn-ea"/>
              <a:cs typeface="Arial" panose="020B0604020202020204" pitchFamily="34" charset="0"/>
            </a:rPr>
            <a:t>400</a:t>
          </a:r>
          <a:r>
            <a:rPr lang="en-GB" sz="1400" baseline="30000">
              <a:solidFill>
                <a:schemeClr val="tx1"/>
              </a:solidFill>
              <a:effectLst/>
              <a:latin typeface="Arial" panose="020B0604020202020204" pitchFamily="34" charset="0"/>
              <a:ea typeface="+mn-ea"/>
              <a:cs typeface="Arial" panose="020B0604020202020204" pitchFamily="34" charset="0"/>
            </a:rPr>
            <a:t>-1</a:t>
          </a:r>
          <a:r>
            <a:rPr lang="en-GB" sz="1400">
              <a:solidFill>
                <a:schemeClr val="tx1"/>
              </a:solidFill>
              <a:effectLst/>
              <a:latin typeface="Arial" panose="020B0604020202020204" pitchFamily="34" charset="0"/>
              <a:ea typeface="+mn-ea"/>
              <a:cs typeface="Arial" panose="020B0604020202020204" pitchFamily="34" charset="0"/>
            </a:rPr>
            <a:t>) and other variables (connectors in dark colours) plus the main correlations of the latter to third variables (connectors in bright colours) (see Table S3 in supplement 1 for a complete compilation). Correlations shown in broken lines should be interpreted with caution since their variables are not independent (derived from common precursors). </a:t>
          </a:r>
        </a:p>
        <a:p>
          <a:endParaRPr lang="en-GB" sz="1100">
            <a:solidFill>
              <a:schemeClr val="tx1"/>
            </a:solidFill>
            <a:effectLst/>
            <a:latin typeface="+mn-lt"/>
            <a:ea typeface="+mn-ea"/>
            <a:cs typeface="+mn-cs"/>
          </a:endParaRPr>
        </a:p>
        <a:p>
          <a:r>
            <a:rPr lang="en-GB" sz="1400">
              <a:solidFill>
                <a:schemeClr val="tx1"/>
              </a:solidFill>
              <a:effectLst/>
              <a:latin typeface="+mn-lt"/>
              <a:ea typeface="+mn-ea"/>
              <a:cs typeface="+mn-cs"/>
            </a:rPr>
            <a:t>The results can be summarized as follows: The initial leaf emission factor measured at normal CO</a:t>
          </a:r>
          <a:r>
            <a:rPr lang="en-GB" sz="1400" baseline="-25000">
              <a:solidFill>
                <a:schemeClr val="tx1"/>
              </a:solidFill>
              <a:effectLst/>
              <a:latin typeface="+mn-lt"/>
              <a:ea typeface="+mn-ea"/>
              <a:cs typeface="+mn-cs"/>
            </a:rPr>
            <a:t>2</a:t>
          </a:r>
          <a:r>
            <a:rPr lang="en-GB" sz="1400">
              <a:solidFill>
                <a:schemeClr val="tx1"/>
              </a:solidFill>
              <a:effectLst/>
              <a:latin typeface="+mn-lt"/>
              <a:ea typeface="+mn-ea"/>
              <a:cs typeface="+mn-cs"/>
            </a:rPr>
            <a:t> (E</a:t>
          </a:r>
          <a:r>
            <a:rPr lang="en-GB" sz="1400" baseline="-25000">
              <a:solidFill>
                <a:schemeClr val="tx1"/>
              </a:solidFill>
              <a:effectLst/>
              <a:latin typeface="+mn-lt"/>
              <a:ea typeface="+mn-ea"/>
              <a:cs typeface="+mn-cs"/>
            </a:rPr>
            <a:t>400</a:t>
          </a:r>
          <a:r>
            <a:rPr lang="en-GB" sz="1400">
              <a:solidFill>
                <a:schemeClr val="tx1"/>
              </a:solidFill>
              <a:effectLst/>
              <a:latin typeface="+mn-lt"/>
              <a:ea typeface="+mn-ea"/>
              <a:cs typeface="+mn-cs"/>
            </a:rPr>
            <a:t>) was positively related to plant growth performance (Growth) and current leaf photosynthetic processes of both light reactions ('energy status', ETR</a:t>
          </a:r>
          <a:r>
            <a:rPr lang="en-GB" sz="1400" baseline="-25000">
              <a:solidFill>
                <a:schemeClr val="tx1"/>
              </a:solidFill>
              <a:effectLst/>
              <a:latin typeface="+mn-lt"/>
              <a:ea typeface="+mn-ea"/>
              <a:cs typeface="+mn-cs"/>
            </a:rPr>
            <a:t>400</a:t>
          </a:r>
          <a:r>
            <a:rPr lang="en-GB" sz="1400">
              <a:solidFill>
                <a:schemeClr val="tx1"/>
              </a:solidFill>
              <a:effectLst/>
              <a:latin typeface="+mn-lt"/>
              <a:ea typeface="+mn-ea"/>
              <a:cs typeface="+mn-cs"/>
            </a:rPr>
            <a:t> and NPQ</a:t>
          </a:r>
          <a:r>
            <a:rPr lang="en-GB" sz="1400" baseline="-25000">
              <a:solidFill>
                <a:schemeClr val="tx1"/>
              </a:solidFill>
              <a:effectLst/>
              <a:latin typeface="+mn-lt"/>
              <a:ea typeface="+mn-ea"/>
              <a:cs typeface="+mn-cs"/>
            </a:rPr>
            <a:t>400</a:t>
          </a:r>
          <a:r>
            <a:rPr lang="en-GB" sz="1400">
              <a:solidFill>
                <a:schemeClr val="tx1"/>
              </a:solidFill>
              <a:effectLst/>
              <a:latin typeface="+mn-lt"/>
              <a:ea typeface="+mn-ea"/>
              <a:cs typeface="+mn-cs"/>
            </a:rPr>
            <a:t>) and dark reactions ('carbon status', A</a:t>
          </a:r>
          <a:r>
            <a:rPr lang="en-GB" sz="1400" baseline="-25000">
              <a:solidFill>
                <a:schemeClr val="tx1"/>
              </a:solidFill>
              <a:effectLst/>
              <a:latin typeface="+mn-lt"/>
              <a:ea typeface="+mn-ea"/>
              <a:cs typeface="+mn-cs"/>
            </a:rPr>
            <a:t>400</a:t>
          </a:r>
          <a:r>
            <a:rPr lang="en-GB" sz="1400">
              <a:solidFill>
                <a:schemeClr val="tx1"/>
              </a:solidFill>
              <a:effectLst/>
              <a:latin typeface="+mn-lt"/>
              <a:ea typeface="+mn-ea"/>
              <a:cs typeface="+mn-cs"/>
            </a:rPr>
            <a:t>, G</a:t>
          </a:r>
          <a:r>
            <a:rPr lang="en-GB" sz="1400" baseline="-25000">
              <a:solidFill>
                <a:schemeClr val="tx1"/>
              </a:solidFill>
              <a:effectLst/>
              <a:latin typeface="+mn-lt"/>
              <a:ea typeface="+mn-ea"/>
              <a:cs typeface="+mn-cs"/>
            </a:rPr>
            <a:t>400</a:t>
          </a:r>
          <a:r>
            <a:rPr lang="en-GB" sz="1400">
              <a:solidFill>
                <a:schemeClr val="tx1"/>
              </a:solidFill>
              <a:effectLst/>
              <a:latin typeface="+mn-lt"/>
              <a:ea typeface="+mn-ea"/>
              <a:cs typeface="+mn-cs"/>
            </a:rPr>
            <a:t>). All these variables were interrelated, but the apparent dependence of emissions from actual photosynthetic processes was stronger at 35 °C, as MT production was about twice as high as at 30 °C. During subsequent exposure to low [CO</a:t>
          </a:r>
          <a:r>
            <a:rPr lang="en-GB" sz="1400" baseline="-25000">
              <a:solidFill>
                <a:schemeClr val="tx1"/>
              </a:solidFill>
              <a:effectLst/>
              <a:latin typeface="+mn-lt"/>
              <a:ea typeface="+mn-ea"/>
              <a:cs typeface="+mn-cs"/>
            </a:rPr>
            <a:t>2</a:t>
          </a:r>
          <a:r>
            <a:rPr lang="en-GB" sz="1400">
              <a:solidFill>
                <a:schemeClr val="tx1"/>
              </a:solidFill>
              <a:effectLst/>
              <a:latin typeface="+mn-lt"/>
              <a:ea typeface="+mn-ea"/>
              <a:cs typeface="+mn-cs"/>
            </a:rPr>
            <a:t>], relative emission rates (µ E</a:t>
          </a:r>
          <a:r>
            <a:rPr lang="en-GB" sz="1400" baseline="-25000">
              <a:solidFill>
                <a:schemeClr val="tx1"/>
              </a:solidFill>
              <a:effectLst/>
              <a:latin typeface="+mn-lt"/>
              <a:ea typeface="+mn-ea"/>
              <a:cs typeface="+mn-cs"/>
            </a:rPr>
            <a:t>&lt;400</a:t>
          </a:r>
          <a:r>
            <a:rPr lang="en-GB" sz="1400">
              <a:solidFill>
                <a:schemeClr val="tx1"/>
              </a:solidFill>
              <a:effectLst/>
              <a:latin typeface="+mn-lt"/>
              <a:ea typeface="+mn-ea"/>
              <a:cs typeface="+mn-cs"/>
            </a:rPr>
            <a:t>E</a:t>
          </a:r>
          <a:r>
            <a:rPr lang="en-GB" sz="1400" baseline="-25000">
              <a:solidFill>
                <a:schemeClr val="tx1"/>
              </a:solidFill>
              <a:effectLst/>
              <a:latin typeface="+mn-lt"/>
              <a:ea typeface="+mn-ea"/>
              <a:cs typeface="+mn-cs"/>
            </a:rPr>
            <a:t>400</a:t>
          </a:r>
          <a:r>
            <a:rPr lang="en-GB" sz="1400" baseline="30000">
              <a:solidFill>
                <a:schemeClr val="tx1"/>
              </a:solidFill>
              <a:effectLst/>
              <a:latin typeface="+mn-lt"/>
              <a:ea typeface="+mn-ea"/>
              <a:cs typeface="+mn-cs"/>
            </a:rPr>
            <a:t>-1</a:t>
          </a:r>
          <a:r>
            <a:rPr lang="en-GB" sz="1400">
              <a:solidFill>
                <a:schemeClr val="tx1"/>
              </a:solidFill>
              <a:effectLst/>
              <a:latin typeface="+mn-lt"/>
              <a:ea typeface="+mn-ea"/>
              <a:cs typeface="+mn-cs"/>
            </a:rPr>
            <a:t>) correlated with concurrent changes in the leaf’s energy status (µ ETR</a:t>
          </a:r>
          <a:r>
            <a:rPr lang="en-GB" sz="1400" baseline="-25000">
              <a:solidFill>
                <a:schemeClr val="tx1"/>
              </a:solidFill>
              <a:effectLst/>
              <a:latin typeface="+mn-lt"/>
              <a:ea typeface="+mn-ea"/>
              <a:cs typeface="+mn-cs"/>
            </a:rPr>
            <a:t>&lt;400</a:t>
          </a:r>
          <a:r>
            <a:rPr lang="en-GB" sz="1400">
              <a:solidFill>
                <a:schemeClr val="tx1"/>
              </a:solidFill>
              <a:effectLst/>
              <a:latin typeface="+mn-lt"/>
              <a:ea typeface="+mn-ea"/>
              <a:cs typeface="+mn-cs"/>
            </a:rPr>
            <a:t>ETR</a:t>
          </a:r>
          <a:r>
            <a:rPr lang="en-GB" sz="1400" baseline="-25000">
              <a:solidFill>
                <a:schemeClr val="tx1"/>
              </a:solidFill>
              <a:effectLst/>
              <a:latin typeface="+mn-lt"/>
              <a:ea typeface="+mn-ea"/>
              <a:cs typeface="+mn-cs"/>
            </a:rPr>
            <a:t>400</a:t>
          </a:r>
          <a:r>
            <a:rPr lang="en-GB" sz="1400" baseline="30000">
              <a:solidFill>
                <a:schemeClr val="tx1"/>
              </a:solidFill>
              <a:effectLst/>
              <a:latin typeface="+mn-lt"/>
              <a:ea typeface="+mn-ea"/>
              <a:cs typeface="+mn-cs"/>
            </a:rPr>
            <a:t>-1</a:t>
          </a:r>
          <a:r>
            <a:rPr lang="en-GB" sz="1400">
              <a:solidFill>
                <a:schemeClr val="tx1"/>
              </a:solidFill>
              <a:effectLst/>
              <a:latin typeface="+mn-lt"/>
              <a:ea typeface="+mn-ea"/>
              <a:cs typeface="+mn-cs"/>
            </a:rPr>
            <a:t>) and, unrelated to this, with the initial carbon status (A</a:t>
          </a:r>
          <a:r>
            <a:rPr lang="en-GB" sz="1400" baseline="-25000">
              <a:solidFill>
                <a:schemeClr val="tx1"/>
              </a:solidFill>
              <a:effectLst/>
              <a:latin typeface="+mn-lt"/>
              <a:ea typeface="+mn-ea"/>
              <a:cs typeface="+mn-cs"/>
            </a:rPr>
            <a:t>400</a:t>
          </a:r>
          <a:r>
            <a:rPr lang="en-GB" sz="1400">
              <a:solidFill>
                <a:schemeClr val="tx1"/>
              </a:solidFill>
              <a:effectLst/>
              <a:latin typeface="+mn-lt"/>
              <a:ea typeface="+mn-ea"/>
              <a:cs typeface="+mn-cs"/>
            </a:rPr>
            <a:t>, C-loss</a:t>
          </a:r>
          <a:r>
            <a:rPr lang="en-GB" sz="1400" baseline="-25000">
              <a:solidFill>
                <a:schemeClr val="tx1"/>
              </a:solidFill>
              <a:effectLst/>
              <a:latin typeface="+mn-lt"/>
              <a:ea typeface="+mn-ea"/>
              <a:cs typeface="+mn-cs"/>
            </a:rPr>
            <a:t>400</a:t>
          </a:r>
          <a:r>
            <a:rPr lang="en-GB" sz="1400">
              <a:solidFill>
                <a:schemeClr val="tx1"/>
              </a:solidFill>
              <a:effectLst/>
              <a:latin typeface="+mn-lt"/>
              <a:ea typeface="+mn-ea"/>
              <a:cs typeface="+mn-cs"/>
            </a:rPr>
            <a:t>, G</a:t>
          </a:r>
          <a:r>
            <a:rPr lang="en-GB" sz="1400" baseline="-25000">
              <a:solidFill>
                <a:schemeClr val="tx1"/>
              </a:solidFill>
              <a:effectLst/>
              <a:latin typeface="+mn-lt"/>
              <a:ea typeface="+mn-ea"/>
              <a:cs typeface="+mn-cs"/>
            </a:rPr>
            <a:t>400</a:t>
          </a:r>
          <a:r>
            <a:rPr lang="en-GB" sz="1400">
              <a:solidFill>
                <a:schemeClr val="tx1"/>
              </a:solidFill>
              <a:effectLst/>
              <a:latin typeface="+mn-lt"/>
              <a:ea typeface="+mn-ea"/>
              <a:cs typeface="+mn-cs"/>
            </a:rPr>
            <a:t>), the influence of the latter again being stronger at 35 °C than at 30 °C. During exposure to high [CO</a:t>
          </a:r>
          <a:r>
            <a:rPr lang="en-GB" sz="1400" baseline="-25000">
              <a:solidFill>
                <a:schemeClr val="tx1"/>
              </a:solidFill>
              <a:effectLst/>
              <a:latin typeface="+mn-lt"/>
              <a:ea typeface="+mn-ea"/>
              <a:cs typeface="+mn-cs"/>
            </a:rPr>
            <a:t>2</a:t>
          </a:r>
          <a:r>
            <a:rPr lang="en-GB" sz="1400">
              <a:solidFill>
                <a:schemeClr val="tx1"/>
              </a:solidFill>
              <a:effectLst/>
              <a:latin typeface="+mn-lt"/>
              <a:ea typeface="+mn-ea"/>
              <a:cs typeface="+mn-cs"/>
            </a:rPr>
            <a:t>], the emission reductions observed at 30 °C (% E</a:t>
          </a:r>
          <a:r>
            <a:rPr lang="en-GB" sz="1400" baseline="-25000">
              <a:solidFill>
                <a:schemeClr val="tx1"/>
              </a:solidFill>
              <a:effectLst/>
              <a:latin typeface="+mn-lt"/>
              <a:ea typeface="+mn-ea"/>
              <a:cs typeface="+mn-cs"/>
            </a:rPr>
            <a:t>&gt;400</a:t>
          </a:r>
          <a:r>
            <a:rPr lang="en-GB" sz="1400">
              <a:solidFill>
                <a:schemeClr val="tx1"/>
              </a:solidFill>
              <a:effectLst/>
              <a:latin typeface="+mn-lt"/>
              <a:ea typeface="+mn-ea"/>
              <a:cs typeface="+mn-cs"/>
            </a:rPr>
            <a:t>E</a:t>
          </a:r>
          <a:r>
            <a:rPr lang="en-GB" sz="1400" baseline="-25000">
              <a:solidFill>
                <a:schemeClr val="tx1"/>
              </a:solidFill>
              <a:effectLst/>
              <a:latin typeface="+mn-lt"/>
              <a:ea typeface="+mn-ea"/>
              <a:cs typeface="+mn-cs"/>
            </a:rPr>
            <a:t>400</a:t>
          </a:r>
          <a:r>
            <a:rPr lang="en-GB" sz="1400" baseline="30000">
              <a:solidFill>
                <a:schemeClr val="tx1"/>
              </a:solidFill>
              <a:effectLst/>
              <a:latin typeface="+mn-lt"/>
              <a:ea typeface="+mn-ea"/>
              <a:cs typeface="+mn-cs"/>
            </a:rPr>
            <a:t>-1</a:t>
          </a:r>
          <a:r>
            <a:rPr lang="en-GB" sz="1400">
              <a:solidFill>
                <a:schemeClr val="tx1"/>
              </a:solidFill>
              <a:effectLst/>
              <a:latin typeface="+mn-lt"/>
              <a:ea typeface="+mn-ea"/>
              <a:cs typeface="+mn-cs"/>
            </a:rPr>
            <a:t>) were principally correlated with the parallel evolution of leaf energy status (µ ETR</a:t>
          </a:r>
          <a:r>
            <a:rPr lang="en-GB" sz="1400" baseline="-25000">
              <a:solidFill>
                <a:schemeClr val="tx1"/>
              </a:solidFill>
              <a:effectLst/>
              <a:latin typeface="+mn-lt"/>
              <a:ea typeface="+mn-ea"/>
              <a:cs typeface="+mn-cs"/>
            </a:rPr>
            <a:t>&gt;400</a:t>
          </a:r>
          <a:r>
            <a:rPr lang="en-GB" sz="1400">
              <a:solidFill>
                <a:schemeClr val="tx1"/>
              </a:solidFill>
              <a:effectLst/>
              <a:latin typeface="+mn-lt"/>
              <a:ea typeface="+mn-ea"/>
              <a:cs typeface="+mn-cs"/>
            </a:rPr>
            <a:t>ETR</a:t>
          </a:r>
          <a:r>
            <a:rPr lang="en-GB" sz="1400" baseline="-25000">
              <a:solidFill>
                <a:schemeClr val="tx1"/>
              </a:solidFill>
              <a:effectLst/>
              <a:latin typeface="+mn-lt"/>
              <a:ea typeface="+mn-ea"/>
              <a:cs typeface="+mn-cs"/>
            </a:rPr>
            <a:t>400</a:t>
          </a:r>
          <a:r>
            <a:rPr lang="en-GB" sz="1400" baseline="30000">
              <a:solidFill>
                <a:schemeClr val="tx1"/>
              </a:solidFill>
              <a:effectLst/>
              <a:latin typeface="+mn-lt"/>
              <a:ea typeface="+mn-ea"/>
              <a:cs typeface="+mn-cs"/>
            </a:rPr>
            <a:t>-1</a:t>
          </a:r>
          <a:r>
            <a:rPr lang="en-GB" sz="1400">
              <a:solidFill>
                <a:schemeClr val="tx1"/>
              </a:solidFill>
              <a:effectLst/>
              <a:latin typeface="+mn-lt"/>
              <a:ea typeface="+mn-ea"/>
              <a:cs typeface="+mn-cs"/>
            </a:rPr>
            <a:t>, µ NPQ</a:t>
          </a:r>
          <a:r>
            <a:rPr lang="en-GB" sz="1400" baseline="-25000">
              <a:solidFill>
                <a:schemeClr val="tx1"/>
              </a:solidFill>
              <a:effectLst/>
              <a:latin typeface="+mn-lt"/>
              <a:ea typeface="+mn-ea"/>
              <a:cs typeface="+mn-cs"/>
            </a:rPr>
            <a:t>&gt;400</a:t>
          </a:r>
          <a:r>
            <a:rPr lang="en-GB" sz="1400">
              <a:solidFill>
                <a:schemeClr val="tx1"/>
              </a:solidFill>
              <a:effectLst/>
              <a:latin typeface="+mn-lt"/>
              <a:ea typeface="+mn-ea"/>
              <a:cs typeface="+mn-cs"/>
            </a:rPr>
            <a:t>NPQ</a:t>
          </a:r>
          <a:r>
            <a:rPr lang="en-GB" sz="1400" baseline="-25000">
              <a:solidFill>
                <a:schemeClr val="tx1"/>
              </a:solidFill>
              <a:effectLst/>
              <a:latin typeface="+mn-lt"/>
              <a:ea typeface="+mn-ea"/>
              <a:cs typeface="+mn-cs"/>
            </a:rPr>
            <a:t>400</a:t>
          </a:r>
          <a:r>
            <a:rPr lang="en-GB" sz="1400" baseline="30000">
              <a:solidFill>
                <a:schemeClr val="tx1"/>
              </a:solidFill>
              <a:effectLst/>
              <a:latin typeface="+mn-lt"/>
              <a:ea typeface="+mn-ea"/>
              <a:cs typeface="+mn-cs"/>
            </a:rPr>
            <a:t>-1</a:t>
          </a:r>
          <a:r>
            <a:rPr lang="en-GB" sz="1400">
              <a:solidFill>
                <a:schemeClr val="tx1"/>
              </a:solidFill>
              <a:effectLst/>
              <a:latin typeface="+mn-lt"/>
              <a:ea typeface="+mn-ea"/>
              <a:cs typeface="+mn-cs"/>
            </a:rPr>
            <a:t>). By contrast, emissions in response to high [CO</a:t>
          </a:r>
          <a:r>
            <a:rPr lang="en-GB" sz="1400" baseline="-25000">
              <a:solidFill>
                <a:schemeClr val="tx1"/>
              </a:solidFill>
              <a:effectLst/>
              <a:latin typeface="+mn-lt"/>
              <a:ea typeface="+mn-ea"/>
              <a:cs typeface="+mn-cs"/>
            </a:rPr>
            <a:t>2</a:t>
          </a:r>
          <a:r>
            <a:rPr lang="en-GB" sz="1400">
              <a:solidFill>
                <a:schemeClr val="tx1"/>
              </a:solidFill>
              <a:effectLst/>
              <a:latin typeface="+mn-lt"/>
              <a:ea typeface="+mn-ea"/>
              <a:cs typeface="+mn-cs"/>
            </a:rPr>
            <a:t>] at 35 °C changed little and showed only a pseudo-correlation with relative emissions at low [CO</a:t>
          </a:r>
          <a:r>
            <a:rPr lang="en-GB" sz="1400" baseline="-25000">
              <a:solidFill>
                <a:schemeClr val="tx1"/>
              </a:solidFill>
              <a:effectLst/>
              <a:latin typeface="+mn-lt"/>
              <a:ea typeface="+mn-ea"/>
              <a:cs typeface="+mn-cs"/>
            </a:rPr>
            <a:t>2</a:t>
          </a:r>
          <a:r>
            <a:rPr lang="en-GB" sz="1400">
              <a:solidFill>
                <a:schemeClr val="tx1"/>
              </a:solidFill>
              <a:effectLst/>
              <a:latin typeface="+mn-lt"/>
              <a:ea typeface="+mn-ea"/>
              <a:cs typeface="+mn-cs"/>
            </a:rPr>
            <a:t>], explained by their mathematical interdependency (see Fig. S1 in this Supplement).</a:t>
          </a:r>
        </a:p>
        <a:p>
          <a:endParaRPr lang="en-GB" sz="1400">
            <a:solidFill>
              <a:schemeClr val="tx1"/>
            </a:solidFill>
            <a:effectLst/>
            <a:latin typeface="+mn-lt"/>
            <a:ea typeface="+mn-ea"/>
            <a:cs typeface="+mn-cs"/>
          </a:endParaRPr>
        </a:p>
        <a:p>
          <a:r>
            <a:rPr lang="fr-FR" sz="1400"/>
            <a:t>Abbreviations</a:t>
          </a:r>
        </a:p>
        <a:p>
          <a:r>
            <a:rPr lang="fr-FR" sz="1400" b="1"/>
            <a:t>Growth</a:t>
          </a:r>
          <a:r>
            <a:rPr lang="fr-FR" sz="1400"/>
            <a:t>: number of leaves per plant</a:t>
          </a:r>
        </a:p>
        <a:p>
          <a:r>
            <a:rPr lang="fr-FR" sz="1400" b="1"/>
            <a:t>[Chloro]</a:t>
          </a:r>
          <a:r>
            <a:rPr lang="fr-FR" sz="1400"/>
            <a:t>: Leaf chlorophyll content estimated</a:t>
          </a:r>
          <a:r>
            <a:rPr lang="fr-FR" sz="1400" baseline="0"/>
            <a:t> by SPAD</a:t>
          </a:r>
        </a:p>
        <a:p>
          <a:r>
            <a:rPr lang="fr-FR" sz="1400" b="1" baseline="0"/>
            <a:t>R</a:t>
          </a:r>
          <a:r>
            <a:rPr lang="fr-FR" sz="1400" baseline="0"/>
            <a:t>: dark respiration</a:t>
          </a:r>
        </a:p>
        <a:p>
          <a:r>
            <a:rPr lang="fr-FR" sz="1400" b="1" baseline="0"/>
            <a:t>Fv/Fm</a:t>
          </a:r>
          <a:r>
            <a:rPr lang="fr-FR" sz="1400" baseline="0"/>
            <a:t>: maximum quantum efficiency of PSII</a:t>
          </a:r>
        </a:p>
        <a:p>
          <a:r>
            <a:rPr lang="fr-FR" sz="1400" b="1" baseline="0"/>
            <a:t>G</a:t>
          </a:r>
          <a:r>
            <a:rPr lang="fr-FR" sz="1400" baseline="0"/>
            <a:t>: stomatal conductance of water vapour</a:t>
          </a:r>
        </a:p>
        <a:p>
          <a:r>
            <a:rPr lang="fr-FR" sz="1400" b="1" baseline="0"/>
            <a:t>A</a:t>
          </a:r>
          <a:r>
            <a:rPr lang="fr-FR" sz="1400" baseline="0"/>
            <a:t>: net-CO2-assimilation</a:t>
          </a:r>
        </a:p>
        <a:p>
          <a:r>
            <a:rPr lang="fr-FR" sz="1400" b="1" baseline="0"/>
            <a:t>E</a:t>
          </a:r>
          <a:r>
            <a:rPr lang="fr-FR" sz="1400" baseline="0"/>
            <a:t>: monoterpene emission</a:t>
          </a:r>
        </a:p>
        <a:p>
          <a:r>
            <a:rPr lang="fr-FR" sz="1400" b="1" baseline="0"/>
            <a:t>ETR</a:t>
          </a:r>
          <a:r>
            <a:rPr lang="fr-FR" sz="1400" baseline="0"/>
            <a:t>: PSII electron transport</a:t>
          </a:r>
        </a:p>
        <a:p>
          <a:r>
            <a:rPr lang="fr-FR" sz="1400" b="1" baseline="0"/>
            <a:t>NPQ</a:t>
          </a:r>
          <a:r>
            <a:rPr lang="fr-FR" sz="1400" baseline="0"/>
            <a:t>: non-photochemical quenching</a:t>
          </a:r>
          <a:r>
            <a:rPr lang="fr-FR" sz="1400"/>
            <a:t> </a:t>
          </a:r>
        </a:p>
        <a:p>
          <a:r>
            <a:rPr lang="fr-FR" sz="1400" b="1"/>
            <a:t>C-loss</a:t>
          </a:r>
          <a:r>
            <a:rPr lang="fr-FR" sz="1400"/>
            <a:t>: percentage loss of net assimilated carbon by monoterpene emissions </a:t>
          </a:r>
        </a:p>
        <a:p>
          <a:pPr marL="0" marR="0" lvl="0" indent="0" defTabSz="914400" eaLnBrk="1" fontAlgn="auto" latinLnBrk="0" hangingPunct="1">
            <a:lnSpc>
              <a:spcPct val="100000"/>
            </a:lnSpc>
            <a:spcBef>
              <a:spcPts val="0"/>
            </a:spcBef>
            <a:spcAft>
              <a:spcPts val="0"/>
            </a:spcAft>
            <a:buClrTx/>
            <a:buSzTx/>
            <a:buFontTx/>
            <a:buNone/>
            <a:tabLst/>
            <a:defRPr/>
          </a:pPr>
          <a:r>
            <a:rPr lang="fr-FR" sz="1400" b="1"/>
            <a:t>é-loss</a:t>
          </a:r>
          <a:r>
            <a:rPr lang="fr-FR" sz="1400"/>
            <a:t>: percentage loss of</a:t>
          </a:r>
          <a:r>
            <a:rPr lang="fr-FR" sz="1400" baseline="0"/>
            <a:t> </a:t>
          </a:r>
          <a:r>
            <a:rPr lang="fr-FR" sz="1400"/>
            <a:t>PSII photosynthetic electron transport by monoterpene emission</a:t>
          </a:r>
        </a:p>
      </xdr:txBody>
    </xdr:sp>
    <xdr:clientData/>
  </xdr:oneCellAnchor>
  <xdr:twoCellAnchor editAs="oneCell">
    <xdr:from>
      <xdr:col>0</xdr:col>
      <xdr:colOff>0</xdr:colOff>
      <xdr:row>1</xdr:row>
      <xdr:rowOff>95250</xdr:rowOff>
    </xdr:from>
    <xdr:to>
      <xdr:col>9</xdr:col>
      <xdr:colOff>62818</xdr:colOff>
      <xdr:row>40</xdr:row>
      <xdr:rowOff>20511</xdr:rowOff>
    </xdr:to>
    <xdr:pic>
      <xdr:nvPicPr>
        <xdr:cNvPr id="2" name="Image 1"/>
        <xdr:cNvPicPr>
          <a:picLocks noChangeAspect="1"/>
        </xdr:cNvPicPr>
      </xdr:nvPicPr>
      <xdr:blipFill>
        <a:blip xmlns:r="http://schemas.openxmlformats.org/officeDocument/2006/relationships" r:embed="rId1"/>
        <a:stretch>
          <a:fillRect/>
        </a:stretch>
      </xdr:blipFill>
      <xdr:spPr>
        <a:xfrm>
          <a:off x="0" y="285750"/>
          <a:ext cx="6920818" cy="7354761"/>
        </a:xfrm>
        <a:prstGeom prst="rect">
          <a:avLst/>
        </a:prstGeom>
        <a:solidFill>
          <a:schemeClr val="bg2"/>
        </a:solid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
  <sheetViews>
    <sheetView tabSelected="1" topLeftCell="A10" workbookViewId="0">
      <selection activeCell="A11" sqref="A11"/>
    </sheetView>
  </sheetViews>
  <sheetFormatPr baseColWidth="10"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B15:S63"/>
  <sheetViews>
    <sheetView zoomScaleNormal="100" workbookViewId="0">
      <selection activeCell="A3" sqref="A3"/>
    </sheetView>
  </sheetViews>
  <sheetFormatPr baseColWidth="10" defaultRowHeight="15" x14ac:dyDescent="0.25"/>
  <sheetData>
    <row r="15" spans="2:2" x14ac:dyDescent="0.25">
      <c r="B15" s="2"/>
    </row>
    <row r="35" spans="2:19" ht="15.75" thickBot="1" x14ac:dyDescent="0.3">
      <c r="D35" s="3"/>
    </row>
    <row r="36" spans="2:19" x14ac:dyDescent="0.25">
      <c r="B36" s="4" t="s">
        <v>10</v>
      </c>
      <c r="C36" s="12" t="s">
        <v>11</v>
      </c>
      <c r="D36" s="16" t="s">
        <v>18</v>
      </c>
      <c r="E36" s="16"/>
      <c r="F36" s="16"/>
      <c r="G36" s="16"/>
      <c r="H36" s="16"/>
      <c r="I36" s="16"/>
      <c r="J36" s="16"/>
      <c r="K36" s="5"/>
      <c r="L36" s="20" t="s">
        <v>1</v>
      </c>
      <c r="M36" s="20"/>
      <c r="N36" s="20" t="s">
        <v>2</v>
      </c>
      <c r="O36" s="21"/>
    </row>
    <row r="37" spans="2:19" ht="18.75" x14ac:dyDescent="0.35">
      <c r="B37" s="10" t="s">
        <v>13</v>
      </c>
      <c r="C37" s="13" t="s">
        <v>12</v>
      </c>
      <c r="D37" s="17" t="s">
        <v>0</v>
      </c>
      <c r="E37" s="17" t="s">
        <v>3</v>
      </c>
      <c r="F37" s="17" t="s">
        <v>4</v>
      </c>
      <c r="G37" s="17" t="s">
        <v>5</v>
      </c>
      <c r="H37" s="17" t="s">
        <v>6</v>
      </c>
      <c r="I37" s="17" t="s">
        <v>7</v>
      </c>
      <c r="J37" s="17" t="s">
        <v>8</v>
      </c>
      <c r="K37" s="11" t="s">
        <v>9</v>
      </c>
      <c r="L37" s="22" t="s">
        <v>14</v>
      </c>
      <c r="M37" s="22" t="s">
        <v>15</v>
      </c>
      <c r="N37" s="22" t="s">
        <v>16</v>
      </c>
      <c r="O37" s="23" t="s">
        <v>17</v>
      </c>
    </row>
    <row r="38" spans="2:19" x14ac:dyDescent="0.25">
      <c r="B38" s="6">
        <v>1</v>
      </c>
      <c r="C38" s="14">
        <f t="shared" ref="C38:C63" ca="1" si="0">RAND()*(1500-500)+500</f>
        <v>1171.0570365609701</v>
      </c>
      <c r="D38" s="18">
        <f t="shared" ref="D38:J47" ca="1" si="1">RAND()*(($C38+($C38/10))-($C38-($C38/10)))+$C38-1</f>
        <v>1375.1924934856031</v>
      </c>
      <c r="E38" s="18">
        <f t="shared" ca="1" si="1"/>
        <v>1323.3660912361777</v>
      </c>
      <c r="F38" s="18">
        <f t="shared" ca="1" si="1"/>
        <v>1200.9648480046574</v>
      </c>
      <c r="G38" s="18">
        <f t="shared" ca="1" si="1"/>
        <v>1393.1048657872493</v>
      </c>
      <c r="H38" s="18">
        <f t="shared" ca="1" si="1"/>
        <v>1241.5071028590958</v>
      </c>
      <c r="I38" s="18">
        <f t="shared" ca="1" si="1"/>
        <v>1372.8978621256422</v>
      </c>
      <c r="J38" s="18">
        <f t="shared" ca="1" si="1"/>
        <v>1266.577305044204</v>
      </c>
      <c r="K38" s="7">
        <f t="shared" ref="K38:K63" ca="1" si="2">AVERAGE(D38:J38)</f>
        <v>1310.5157955060899</v>
      </c>
      <c r="L38" s="24">
        <f t="shared" ref="L38:L63" ca="1" si="3">AVERAGE(F38/D38,E38/D38)</f>
        <v>0.91781003430384933</v>
      </c>
      <c r="M38" s="24">
        <f t="shared" ref="M38:M63" ca="1" si="4">AVERAGE(G38/D38,H38/D38,I38/D38,J38/D38)</f>
        <v>0.95879070762819829</v>
      </c>
      <c r="N38" s="24">
        <f t="shared" ref="N38:N63" ca="1" si="5">AVERAGE(E38/K38,F38/K38)</f>
        <v>0.96310588086654791</v>
      </c>
      <c r="O38" s="25">
        <f t="shared" ref="O38:O63" ca="1" si="6">AVERAGE(G38/K38,H38/K38,I38/K38,J38/K38)</f>
        <v>1.0061090362095682</v>
      </c>
    </row>
    <row r="39" spans="2:19" x14ac:dyDescent="0.25">
      <c r="B39" s="6">
        <v>2</v>
      </c>
      <c r="C39" s="14">
        <f t="shared" ca="1" si="0"/>
        <v>960.40194449676596</v>
      </c>
      <c r="D39" s="18">
        <f t="shared" ca="1" si="1"/>
        <v>1087.641283593468</v>
      </c>
      <c r="E39" s="18">
        <f t="shared" ca="1" si="1"/>
        <v>959.48891580375459</v>
      </c>
      <c r="F39" s="18">
        <f t="shared" ca="1" si="1"/>
        <v>1073.6009805623328</v>
      </c>
      <c r="G39" s="18">
        <f t="shared" ca="1" si="1"/>
        <v>981.88554819414094</v>
      </c>
      <c r="H39" s="18">
        <f t="shared" ca="1" si="1"/>
        <v>978.22967482611921</v>
      </c>
      <c r="I39" s="18">
        <f t="shared" ca="1" si="1"/>
        <v>987.13080409668896</v>
      </c>
      <c r="J39" s="18">
        <f t="shared" ca="1" si="1"/>
        <v>1051.2451327003369</v>
      </c>
      <c r="K39" s="7">
        <f t="shared" ca="1" si="2"/>
        <v>1017.0317628252631</v>
      </c>
      <c r="L39" s="24">
        <f t="shared" ca="1" si="3"/>
        <v>0.93463255166673287</v>
      </c>
      <c r="M39" s="24">
        <f t="shared" ca="1" si="4"/>
        <v>0.91907396770712735</v>
      </c>
      <c r="N39" s="24">
        <f t="shared" ca="1" si="5"/>
        <v>0.99952133781852881</v>
      </c>
      <c r="O39" s="25">
        <f t="shared" ca="1" si="6"/>
        <v>0.98288256718494182</v>
      </c>
    </row>
    <row r="40" spans="2:19" x14ac:dyDescent="0.25">
      <c r="B40" s="6">
        <v>3</v>
      </c>
      <c r="C40" s="14">
        <f t="shared" ca="1" si="0"/>
        <v>1350.7766826116231</v>
      </c>
      <c r="D40" s="18">
        <f t="shared" ca="1" si="1"/>
        <v>1591.7622561669077</v>
      </c>
      <c r="E40" s="18">
        <f t="shared" ca="1" si="1"/>
        <v>1437.1440999624797</v>
      </c>
      <c r="F40" s="18">
        <f t="shared" ca="1" si="1"/>
        <v>1498.7860574846579</v>
      </c>
      <c r="G40" s="18">
        <f t="shared" ca="1" si="1"/>
        <v>1375.8324337553522</v>
      </c>
      <c r="H40" s="18">
        <f t="shared" ca="1" si="1"/>
        <v>1414.3084193132486</v>
      </c>
      <c r="I40" s="18">
        <f t="shared" ca="1" si="1"/>
        <v>1388.5493722257295</v>
      </c>
      <c r="J40" s="18">
        <f t="shared" ca="1" si="1"/>
        <v>1387.2791233611749</v>
      </c>
      <c r="K40" s="7">
        <f t="shared" ca="1" si="2"/>
        <v>1441.9516803242216</v>
      </c>
      <c r="L40" s="24">
        <f t="shared" ca="1" si="3"/>
        <v>0.92222633941487442</v>
      </c>
      <c r="M40" s="24">
        <f t="shared" ca="1" si="4"/>
        <v>0.874183523181849</v>
      </c>
      <c r="N40" s="24">
        <f t="shared" ca="1" si="5"/>
        <v>1.0180404092275119</v>
      </c>
      <c r="O40" s="25">
        <f t="shared" ca="1" si="6"/>
        <v>0.96500621771944561</v>
      </c>
    </row>
    <row r="41" spans="2:19" x14ac:dyDescent="0.25">
      <c r="B41" s="6">
        <v>4</v>
      </c>
      <c r="C41" s="14">
        <f t="shared" ca="1" si="0"/>
        <v>510.5361575331637</v>
      </c>
      <c r="D41" s="18">
        <f t="shared" ca="1" si="1"/>
        <v>560.1361515675386</v>
      </c>
      <c r="E41" s="18">
        <f t="shared" ca="1" si="1"/>
        <v>570.40393388505584</v>
      </c>
      <c r="F41" s="18">
        <f t="shared" ca="1" si="1"/>
        <v>596.94919166108912</v>
      </c>
      <c r="G41" s="18">
        <f t="shared" ca="1" si="1"/>
        <v>523.46579950844125</v>
      </c>
      <c r="H41" s="18">
        <f t="shared" ca="1" si="1"/>
        <v>525.78168404103121</v>
      </c>
      <c r="I41" s="18">
        <f t="shared" ca="1" si="1"/>
        <v>536.97787572188997</v>
      </c>
      <c r="J41" s="18">
        <f t="shared" ca="1" si="1"/>
        <v>565.30031885841049</v>
      </c>
      <c r="K41" s="7">
        <f t="shared" ca="1" si="2"/>
        <v>554.14499360620812</v>
      </c>
      <c r="L41" s="24">
        <f t="shared" ca="1" si="3"/>
        <v>1.0420262308362997</v>
      </c>
      <c r="M41" s="24">
        <f t="shared" ca="1" si="4"/>
        <v>0.96026906677454116</v>
      </c>
      <c r="N41" s="24">
        <f t="shared" ca="1" si="5"/>
        <v>1.0532921338415093</v>
      </c>
      <c r="O41" s="25">
        <f t="shared" ca="1" si="6"/>
        <v>0.97065104934373503</v>
      </c>
    </row>
    <row r="42" spans="2:19" x14ac:dyDescent="0.25">
      <c r="B42" s="6">
        <v>5</v>
      </c>
      <c r="C42" s="14">
        <f t="shared" ca="1" si="0"/>
        <v>1383.265648298797</v>
      </c>
      <c r="D42" s="18">
        <f t="shared" ca="1" si="1"/>
        <v>1507.777362254868</v>
      </c>
      <c r="E42" s="18">
        <f t="shared" ca="1" si="1"/>
        <v>1483.1746056703826</v>
      </c>
      <c r="F42" s="18">
        <f t="shared" ca="1" si="1"/>
        <v>1424.2629959108242</v>
      </c>
      <c r="G42" s="18">
        <f t="shared" ca="1" si="1"/>
        <v>1405.8278178297851</v>
      </c>
      <c r="H42" s="18">
        <f t="shared" ca="1" si="1"/>
        <v>1467.6823730174688</v>
      </c>
      <c r="I42" s="18">
        <f t="shared" ca="1" si="1"/>
        <v>1407.9881128783977</v>
      </c>
      <c r="J42" s="18">
        <f t="shared" ca="1" si="1"/>
        <v>1629.5509488436987</v>
      </c>
      <c r="K42" s="7">
        <f t="shared" ca="1" si="2"/>
        <v>1475.1806023436322</v>
      </c>
      <c r="L42" s="24">
        <f t="shared" ca="1" si="3"/>
        <v>0.96414685429192248</v>
      </c>
      <c r="M42" s="24">
        <f t="shared" ca="1" si="4"/>
        <v>0.98009318228014575</v>
      </c>
      <c r="N42" s="24">
        <f t="shared" ca="1" si="5"/>
        <v>0.98545140742839732</v>
      </c>
      <c r="O42" s="25">
        <f t="shared" ca="1" si="6"/>
        <v>1.0017500981199208</v>
      </c>
    </row>
    <row r="43" spans="2:19" x14ac:dyDescent="0.25">
      <c r="B43" s="6">
        <v>6</v>
      </c>
      <c r="C43" s="14">
        <f t="shared" ca="1" si="0"/>
        <v>1345.2370383664079</v>
      </c>
      <c r="D43" s="18">
        <f t="shared" ca="1" si="1"/>
        <v>1444.4007281813763</v>
      </c>
      <c r="E43" s="18">
        <f t="shared" ca="1" si="1"/>
        <v>1389.1461382180537</v>
      </c>
      <c r="F43" s="18">
        <f t="shared" ca="1" si="1"/>
        <v>1425.7988434949298</v>
      </c>
      <c r="G43" s="18">
        <f t="shared" ca="1" si="1"/>
        <v>1510.2847082511573</v>
      </c>
      <c r="H43" s="18">
        <f t="shared" ca="1" si="1"/>
        <v>1484.566169134499</v>
      </c>
      <c r="I43" s="18">
        <f t="shared" ca="1" si="1"/>
        <v>1452.2112854978243</v>
      </c>
      <c r="J43" s="18">
        <f t="shared" ca="1" si="1"/>
        <v>1535.0970490708225</v>
      </c>
      <c r="K43" s="7">
        <f t="shared" ca="1" si="2"/>
        <v>1463.0721316926661</v>
      </c>
      <c r="L43" s="24">
        <f t="shared" ca="1" si="3"/>
        <v>0.9744335234645165</v>
      </c>
      <c r="M43" s="24">
        <f t="shared" ca="1" si="4"/>
        <v>1.0354050464039768</v>
      </c>
      <c r="N43" s="24">
        <f t="shared" ca="1" si="5"/>
        <v>0.96199801798435614</v>
      </c>
      <c r="O43" s="25">
        <f t="shared" ca="1" si="6"/>
        <v>1.0221914358100355</v>
      </c>
    </row>
    <row r="44" spans="2:19" x14ac:dyDescent="0.25">
      <c r="B44" s="6">
        <v>7</v>
      </c>
      <c r="C44" s="14">
        <f t="shared" ca="1" si="0"/>
        <v>536.06047653197606</v>
      </c>
      <c r="D44" s="18">
        <f t="shared" ca="1" si="1"/>
        <v>579.13291496183547</v>
      </c>
      <c r="E44" s="18">
        <f t="shared" ca="1" si="1"/>
        <v>625.50374949204195</v>
      </c>
      <c r="F44" s="18">
        <f t="shared" ca="1" si="1"/>
        <v>553.13955234378159</v>
      </c>
      <c r="G44" s="18">
        <f t="shared" ca="1" si="1"/>
        <v>619.75780393016885</v>
      </c>
      <c r="H44" s="18">
        <f t="shared" ca="1" si="1"/>
        <v>542.34303372160923</v>
      </c>
      <c r="I44" s="18">
        <f t="shared" ca="1" si="1"/>
        <v>619.57890174486022</v>
      </c>
      <c r="J44" s="18">
        <f t="shared" ca="1" si="1"/>
        <v>626.21484110187987</v>
      </c>
      <c r="K44" s="7">
        <f t="shared" ca="1" si="2"/>
        <v>595.0958281851681</v>
      </c>
      <c r="L44" s="24">
        <f t="shared" ca="1" si="3"/>
        <v>1.0175930873429078</v>
      </c>
      <c r="M44" s="24">
        <f t="shared" ca="1" si="4"/>
        <v>1.0394395303266424</v>
      </c>
      <c r="N44" s="24">
        <f t="shared" ca="1" si="5"/>
        <v>0.99029706310517152</v>
      </c>
      <c r="O44" s="25">
        <f t="shared" ca="1" si="6"/>
        <v>1.0115574947995121</v>
      </c>
      <c r="P44" s="2"/>
      <c r="Q44" s="2"/>
      <c r="R44" s="2"/>
      <c r="S44" s="2"/>
    </row>
    <row r="45" spans="2:19" x14ac:dyDescent="0.25">
      <c r="B45" s="6">
        <v>8</v>
      </c>
      <c r="C45" s="14">
        <f t="shared" ca="1" si="0"/>
        <v>1242.8007526241909</v>
      </c>
      <c r="D45" s="18">
        <f t="shared" ca="1" si="1"/>
        <v>1381.4945633058981</v>
      </c>
      <c r="E45" s="18">
        <f t="shared" ca="1" si="1"/>
        <v>1435.9932447298108</v>
      </c>
      <c r="F45" s="18">
        <f t="shared" ca="1" si="1"/>
        <v>1331.6234224427208</v>
      </c>
      <c r="G45" s="18">
        <f t="shared" ca="1" si="1"/>
        <v>1418.4111221416119</v>
      </c>
      <c r="H45" s="18">
        <f t="shared" ca="1" si="1"/>
        <v>1393.7515316001866</v>
      </c>
      <c r="I45" s="18">
        <f t="shared" ca="1" si="1"/>
        <v>1370.9786088731291</v>
      </c>
      <c r="J45" s="18">
        <f t="shared" ca="1" si="1"/>
        <v>1246.6373677842309</v>
      </c>
      <c r="K45" s="7">
        <f t="shared" ca="1" si="2"/>
        <v>1368.4128372682267</v>
      </c>
      <c r="L45" s="24">
        <f t="shared" ca="1" si="3"/>
        <v>1.0016748312601613</v>
      </c>
      <c r="M45" s="24">
        <f t="shared" ca="1" si="4"/>
        <v>0.982591385920074</v>
      </c>
      <c r="N45" s="24">
        <f t="shared" ca="1" si="5"/>
        <v>1.0112506225451474</v>
      </c>
      <c r="O45" s="25">
        <f t="shared" ca="1" si="6"/>
        <v>0.99198474366088762</v>
      </c>
      <c r="P45" s="2"/>
      <c r="Q45" s="2"/>
      <c r="R45" s="2"/>
      <c r="S45" s="2"/>
    </row>
    <row r="46" spans="2:19" x14ac:dyDescent="0.25">
      <c r="B46" s="6">
        <v>9</v>
      </c>
      <c r="C46" s="14">
        <f t="shared" ca="1" si="0"/>
        <v>949.58722493806317</v>
      </c>
      <c r="D46" s="18">
        <f t="shared" ca="1" si="1"/>
        <v>1036.0802880151734</v>
      </c>
      <c r="E46" s="18">
        <f t="shared" ca="1" si="1"/>
        <v>980.79843268656657</v>
      </c>
      <c r="F46" s="18">
        <f t="shared" ca="1" si="1"/>
        <v>1091.1383696164712</v>
      </c>
      <c r="G46" s="18">
        <f t="shared" ca="1" si="1"/>
        <v>1014.4170662243877</v>
      </c>
      <c r="H46" s="18">
        <f t="shared" ca="1" si="1"/>
        <v>1054.1583632125535</v>
      </c>
      <c r="I46" s="18">
        <f t="shared" ca="1" si="1"/>
        <v>966.07290109954488</v>
      </c>
      <c r="J46" s="18">
        <f t="shared" ca="1" si="1"/>
        <v>1039.1614278000031</v>
      </c>
      <c r="K46" s="7">
        <f t="shared" ca="1" si="2"/>
        <v>1025.9752640935285</v>
      </c>
      <c r="L46" s="24">
        <f t="shared" ca="1" si="3"/>
        <v>0.99989200946591805</v>
      </c>
      <c r="M46" s="24">
        <f t="shared" ca="1" si="4"/>
        <v>0.98298602083741882</v>
      </c>
      <c r="N46" s="24">
        <f t="shared" ca="1" si="5"/>
        <v>1.0097401344922479</v>
      </c>
      <c r="O46" s="25">
        <f t="shared" ca="1" si="6"/>
        <v>0.99266763559250837</v>
      </c>
      <c r="P46" s="2"/>
      <c r="Q46" s="2"/>
      <c r="R46" s="2"/>
      <c r="S46" s="2"/>
    </row>
    <row r="47" spans="2:19" x14ac:dyDescent="0.25">
      <c r="B47" s="6">
        <v>10</v>
      </c>
      <c r="C47" s="14">
        <f t="shared" ca="1" si="0"/>
        <v>801.21289843532236</v>
      </c>
      <c r="D47" s="18">
        <f t="shared" ca="1" si="1"/>
        <v>948.24692849056601</v>
      </c>
      <c r="E47" s="18">
        <f t="shared" ca="1" si="1"/>
        <v>860.17388814780531</v>
      </c>
      <c r="F47" s="18">
        <f t="shared" ca="1" si="1"/>
        <v>908.65005420857904</v>
      </c>
      <c r="G47" s="18">
        <f t="shared" ca="1" si="1"/>
        <v>868.61878631607738</v>
      </c>
      <c r="H47" s="18">
        <f t="shared" ca="1" si="1"/>
        <v>950.24123516340001</v>
      </c>
      <c r="I47" s="18">
        <f t="shared" ca="1" si="1"/>
        <v>939.13761113849262</v>
      </c>
      <c r="J47" s="18">
        <f t="shared" ca="1" si="1"/>
        <v>824.62192367094792</v>
      </c>
      <c r="K47" s="7">
        <f t="shared" ca="1" si="2"/>
        <v>899.95577530512401</v>
      </c>
      <c r="L47" s="24">
        <f t="shared" ca="1" si="3"/>
        <v>0.93268108190554622</v>
      </c>
      <c r="M47" s="24">
        <f t="shared" ca="1" si="4"/>
        <v>0.94453761163028127</v>
      </c>
      <c r="N47" s="24">
        <f t="shared" ca="1" si="5"/>
        <v>0.98272825781726691</v>
      </c>
      <c r="O47" s="25">
        <f t="shared" ca="1" si="6"/>
        <v>0.99522100268600833</v>
      </c>
      <c r="P47" s="2"/>
      <c r="Q47" s="2"/>
      <c r="R47" s="2"/>
      <c r="S47" s="2"/>
    </row>
    <row r="48" spans="2:19" x14ac:dyDescent="0.25">
      <c r="B48" s="6">
        <v>11</v>
      </c>
      <c r="C48" s="14">
        <f t="shared" ca="1" si="0"/>
        <v>989.56920700135561</v>
      </c>
      <c r="D48" s="18">
        <f t="shared" ref="D48:J57" ca="1" si="7">RAND()*(($C48+($C48/10))-($C48-($C48/10)))+$C48-1</f>
        <v>1099.298906436886</v>
      </c>
      <c r="E48" s="18">
        <f t="shared" ca="1" si="7"/>
        <v>998.98008879066822</v>
      </c>
      <c r="F48" s="18">
        <f t="shared" ca="1" si="7"/>
        <v>1089.8013647703679</v>
      </c>
      <c r="G48" s="18">
        <f t="shared" ca="1" si="7"/>
        <v>1086.250680615675</v>
      </c>
      <c r="H48" s="18">
        <f t="shared" ca="1" si="7"/>
        <v>1155.7695331698801</v>
      </c>
      <c r="I48" s="18">
        <f t="shared" ca="1" si="7"/>
        <v>1093.7353011900716</v>
      </c>
      <c r="J48" s="18">
        <f t="shared" ca="1" si="7"/>
        <v>1179.4596051509557</v>
      </c>
      <c r="K48" s="7">
        <f t="shared" ca="1" si="2"/>
        <v>1100.470782874929</v>
      </c>
      <c r="L48" s="24">
        <f t="shared" ca="1" si="3"/>
        <v>0.95005163806235404</v>
      </c>
      <c r="M48" s="24">
        <f t="shared" ca="1" si="4"/>
        <v>1.0268397188626275</v>
      </c>
      <c r="N48" s="24">
        <f t="shared" ca="1" si="5"/>
        <v>0.94903994093518373</v>
      </c>
      <c r="O48" s="25">
        <f t="shared" ca="1" si="6"/>
        <v>1.0257462511478024</v>
      </c>
      <c r="P48" s="2"/>
      <c r="Q48" s="2"/>
      <c r="R48" s="2"/>
      <c r="S48" s="2"/>
    </row>
    <row r="49" spans="2:19" x14ac:dyDescent="0.25">
      <c r="B49" s="6">
        <v>12</v>
      </c>
      <c r="C49" s="14">
        <f t="shared" ca="1" si="0"/>
        <v>765.73231152440599</v>
      </c>
      <c r="D49" s="18">
        <f t="shared" ca="1" si="7"/>
        <v>905.02623014045503</v>
      </c>
      <c r="E49" s="18">
        <f t="shared" ca="1" si="7"/>
        <v>839.09996265694156</v>
      </c>
      <c r="F49" s="18">
        <f t="shared" ca="1" si="7"/>
        <v>873.74573586464032</v>
      </c>
      <c r="G49" s="18">
        <f t="shared" ca="1" si="7"/>
        <v>816.91433157459755</v>
      </c>
      <c r="H49" s="18">
        <f t="shared" ca="1" si="7"/>
        <v>780.11051244162672</v>
      </c>
      <c r="I49" s="18">
        <f t="shared" ca="1" si="7"/>
        <v>771.40916870454828</v>
      </c>
      <c r="J49" s="18">
        <f t="shared" ca="1" si="7"/>
        <v>841.51620300524269</v>
      </c>
      <c r="K49" s="7">
        <f t="shared" ca="1" si="2"/>
        <v>832.54602062686456</v>
      </c>
      <c r="L49" s="24">
        <f t="shared" ca="1" si="3"/>
        <v>0.94629616329228261</v>
      </c>
      <c r="M49" s="24">
        <f t="shared" ca="1" si="4"/>
        <v>0.88670087916342732</v>
      </c>
      <c r="N49" s="24">
        <f t="shared" ca="1" si="5"/>
        <v>1.0286792898438795</v>
      </c>
      <c r="O49" s="25">
        <f t="shared" ca="1" si="6"/>
        <v>0.9638957295445022</v>
      </c>
      <c r="P49" s="2"/>
      <c r="Q49" s="2"/>
      <c r="R49" s="2"/>
      <c r="S49" s="2"/>
    </row>
    <row r="50" spans="2:19" x14ac:dyDescent="0.25">
      <c r="B50" s="6">
        <v>13</v>
      </c>
      <c r="C50" s="14">
        <f t="shared" ca="1" si="0"/>
        <v>787.95482578023814</v>
      </c>
      <c r="D50" s="18">
        <f t="shared" ca="1" si="7"/>
        <v>790.77406704516716</v>
      </c>
      <c r="E50" s="18">
        <f t="shared" ca="1" si="7"/>
        <v>856.5386550254774</v>
      </c>
      <c r="F50" s="18">
        <f t="shared" ca="1" si="7"/>
        <v>892.17238905832323</v>
      </c>
      <c r="G50" s="18">
        <f t="shared" ca="1" si="7"/>
        <v>926.82082268959891</v>
      </c>
      <c r="H50" s="18">
        <f t="shared" ca="1" si="7"/>
        <v>819.90875193133343</v>
      </c>
      <c r="I50" s="18">
        <f t="shared" ca="1" si="7"/>
        <v>860.03082026164111</v>
      </c>
      <c r="J50" s="18">
        <f t="shared" ca="1" si="7"/>
        <v>886.10604843755459</v>
      </c>
      <c r="K50" s="7">
        <f t="shared" ca="1" si="2"/>
        <v>861.76450777844252</v>
      </c>
      <c r="L50" s="24">
        <f t="shared" ca="1" si="3"/>
        <v>1.1056957460795931</v>
      </c>
      <c r="M50" s="24">
        <f t="shared" ca="1" si="4"/>
        <v>1.104255497518934</v>
      </c>
      <c r="N50" s="24">
        <f t="shared" ca="1" si="5"/>
        <v>1.0146107366337427</v>
      </c>
      <c r="O50" s="25">
        <f t="shared" ca="1" si="6"/>
        <v>1.0132891328758851</v>
      </c>
      <c r="P50" s="2"/>
      <c r="Q50" s="2"/>
      <c r="R50" s="2"/>
      <c r="S50" s="2"/>
    </row>
    <row r="51" spans="2:19" x14ac:dyDescent="0.25">
      <c r="B51" s="6">
        <v>14</v>
      </c>
      <c r="C51" s="14">
        <f t="shared" ca="1" si="0"/>
        <v>1073.1036812720397</v>
      </c>
      <c r="D51" s="18">
        <f t="shared" ca="1" si="7"/>
        <v>1092.9807692985294</v>
      </c>
      <c r="E51" s="18">
        <f t="shared" ca="1" si="7"/>
        <v>1227.6688915707143</v>
      </c>
      <c r="F51" s="18">
        <f t="shared" ca="1" si="7"/>
        <v>1243.1609387699318</v>
      </c>
      <c r="G51" s="18">
        <f t="shared" ca="1" si="7"/>
        <v>1102.5974408905126</v>
      </c>
      <c r="H51" s="18">
        <f t="shared" ca="1" si="7"/>
        <v>1073.0279867218298</v>
      </c>
      <c r="I51" s="18">
        <f t="shared" ca="1" si="7"/>
        <v>1185.0680446249239</v>
      </c>
      <c r="J51" s="18">
        <f t="shared" ca="1" si="7"/>
        <v>1223.4907707897512</v>
      </c>
      <c r="K51" s="7">
        <f t="shared" ca="1" si="2"/>
        <v>1163.9992632380274</v>
      </c>
      <c r="L51" s="24">
        <f t="shared" ca="1" si="3"/>
        <v>1.130317156415485</v>
      </c>
      <c r="M51" s="24">
        <f t="shared" ca="1" si="4"/>
        <v>1.0485509836483968</v>
      </c>
      <c r="N51" s="24">
        <f t="shared" ca="1" si="5"/>
        <v>1.061353691697047</v>
      </c>
      <c r="O51" s="25">
        <f t="shared" ca="1" si="6"/>
        <v>0.98457627676556203</v>
      </c>
      <c r="P51" s="2"/>
      <c r="Q51" s="2"/>
      <c r="R51" s="2"/>
      <c r="S51" s="2"/>
    </row>
    <row r="52" spans="2:19" x14ac:dyDescent="0.25">
      <c r="B52" s="6">
        <v>15</v>
      </c>
      <c r="C52" s="14">
        <f t="shared" ca="1" si="0"/>
        <v>1004.1359539784448</v>
      </c>
      <c r="D52" s="18">
        <f t="shared" ca="1" si="7"/>
        <v>1120.9486656542072</v>
      </c>
      <c r="E52" s="18">
        <f t="shared" ca="1" si="7"/>
        <v>1005.2103916523719</v>
      </c>
      <c r="F52" s="18">
        <f t="shared" ca="1" si="7"/>
        <v>1003.6029140030827</v>
      </c>
      <c r="G52" s="18">
        <f t="shared" ca="1" si="7"/>
        <v>1139.9946501490854</v>
      </c>
      <c r="H52" s="18">
        <f t="shared" ca="1" si="7"/>
        <v>1179.3661610423776</v>
      </c>
      <c r="I52" s="18">
        <f t="shared" ca="1" si="7"/>
        <v>1091.8088340021884</v>
      </c>
      <c r="J52" s="18">
        <f t="shared" ca="1" si="7"/>
        <v>1065.3987029405555</v>
      </c>
      <c r="K52" s="7">
        <f t="shared" ca="1" si="2"/>
        <v>1086.6186170634098</v>
      </c>
      <c r="L52" s="24">
        <f t="shared" ca="1" si="3"/>
        <v>0.89603269409445818</v>
      </c>
      <c r="M52" s="24">
        <f t="shared" ca="1" si="4"/>
        <v>0.99838834848016778</v>
      </c>
      <c r="N52" s="24">
        <f t="shared" ca="1" si="5"/>
        <v>0.92434147276266931</v>
      </c>
      <c r="O52" s="25">
        <f t="shared" ca="1" si="6"/>
        <v>1.0299308970593901</v>
      </c>
      <c r="P52" s="2"/>
      <c r="Q52" s="2"/>
      <c r="R52" s="2"/>
      <c r="S52" s="2"/>
    </row>
    <row r="53" spans="2:19" x14ac:dyDescent="0.25">
      <c r="B53" s="6">
        <v>16</v>
      </c>
      <c r="C53" s="14">
        <f t="shared" ca="1" si="0"/>
        <v>1388.2524458896819</v>
      </c>
      <c r="D53" s="18">
        <f t="shared" ca="1" si="7"/>
        <v>1517.6481648655824</v>
      </c>
      <c r="E53" s="18">
        <f t="shared" ca="1" si="7"/>
        <v>1604.4564436749552</v>
      </c>
      <c r="F53" s="18">
        <f t="shared" ca="1" si="7"/>
        <v>1389.979169709829</v>
      </c>
      <c r="G53" s="18">
        <f t="shared" ca="1" si="7"/>
        <v>1415.881139634575</v>
      </c>
      <c r="H53" s="18">
        <f t="shared" ca="1" si="7"/>
        <v>1440.9834533745975</v>
      </c>
      <c r="I53" s="18">
        <f t="shared" ca="1" si="7"/>
        <v>1636.8827576277708</v>
      </c>
      <c r="J53" s="18">
        <f t="shared" ca="1" si="7"/>
        <v>1410.8506200089853</v>
      </c>
      <c r="K53" s="7">
        <f t="shared" ca="1" si="2"/>
        <v>1488.0973926994707</v>
      </c>
      <c r="L53" s="24">
        <f t="shared" ca="1" si="3"/>
        <v>0.98653814589826228</v>
      </c>
      <c r="M53" s="24">
        <f t="shared" ca="1" si="4"/>
        <v>0.972655933591976</v>
      </c>
      <c r="N53" s="24">
        <f t="shared" ca="1" si="5"/>
        <v>1.0061289093292318</v>
      </c>
      <c r="O53" s="25">
        <f t="shared" ca="1" si="6"/>
        <v>0.99197102279958005</v>
      </c>
      <c r="P53" s="2"/>
      <c r="Q53" s="2"/>
      <c r="R53" s="2"/>
      <c r="S53" s="2"/>
    </row>
    <row r="54" spans="2:19" x14ac:dyDescent="0.25">
      <c r="B54" s="6">
        <v>17</v>
      </c>
      <c r="C54" s="14">
        <f t="shared" ca="1" si="0"/>
        <v>1472.6336995017837</v>
      </c>
      <c r="D54" s="18">
        <f t="shared" ca="1" si="7"/>
        <v>1720.6335304458178</v>
      </c>
      <c r="E54" s="18">
        <f t="shared" ca="1" si="7"/>
        <v>1487.7166402062728</v>
      </c>
      <c r="F54" s="18">
        <f t="shared" ca="1" si="7"/>
        <v>1478.0722796733726</v>
      </c>
      <c r="G54" s="18">
        <f t="shared" ca="1" si="7"/>
        <v>1719.4295223251725</v>
      </c>
      <c r="H54" s="18">
        <f t="shared" ca="1" si="7"/>
        <v>1648.9691923523008</v>
      </c>
      <c r="I54" s="18">
        <f t="shared" ca="1" si="7"/>
        <v>1544.8657240921073</v>
      </c>
      <c r="J54" s="18">
        <f t="shared" ca="1" si="7"/>
        <v>1613.2871610082809</v>
      </c>
      <c r="K54" s="7">
        <f t="shared" ca="1" si="2"/>
        <v>1601.8534357290462</v>
      </c>
      <c r="L54" s="24">
        <f t="shared" ca="1" si="3"/>
        <v>0.86183050237060255</v>
      </c>
      <c r="M54" s="24">
        <f t="shared" ca="1" si="4"/>
        <v>0.94827740542851469</v>
      </c>
      <c r="N54" s="24">
        <f t="shared" ca="1" si="5"/>
        <v>0.92573666657893572</v>
      </c>
      <c r="O54" s="25">
        <f t="shared" ca="1" si="6"/>
        <v>1.0185937511829</v>
      </c>
      <c r="P54" s="2"/>
      <c r="Q54" s="2"/>
      <c r="R54" s="2"/>
      <c r="S54" s="2"/>
    </row>
    <row r="55" spans="2:19" x14ac:dyDescent="0.25">
      <c r="B55" s="6">
        <v>18</v>
      </c>
      <c r="C55" s="14">
        <f t="shared" ca="1" si="0"/>
        <v>1002.726271385714</v>
      </c>
      <c r="D55" s="18">
        <f t="shared" ca="1" si="7"/>
        <v>1028.0509482417303</v>
      </c>
      <c r="E55" s="18">
        <f t="shared" ca="1" si="7"/>
        <v>1200.5536164677485</v>
      </c>
      <c r="F55" s="18">
        <f t="shared" ca="1" si="7"/>
        <v>1003.9440206554706</v>
      </c>
      <c r="G55" s="18">
        <f t="shared" ca="1" si="7"/>
        <v>1177.1474090315482</v>
      </c>
      <c r="H55" s="18">
        <f t="shared" ca="1" si="7"/>
        <v>1063.9066849669603</v>
      </c>
      <c r="I55" s="18">
        <f t="shared" ca="1" si="7"/>
        <v>1004.3278198322695</v>
      </c>
      <c r="J55" s="18">
        <f t="shared" ca="1" si="7"/>
        <v>1080.8325845162349</v>
      </c>
      <c r="K55" s="7">
        <f t="shared" ca="1" si="2"/>
        <v>1079.8232976731374</v>
      </c>
      <c r="L55" s="24">
        <f t="shared" ca="1" si="3"/>
        <v>1.0721733397034257</v>
      </c>
      <c r="M55" s="24">
        <f t="shared" ca="1" si="4"/>
        <v>1.0520428257340049</v>
      </c>
      <c r="N55" s="24">
        <f t="shared" ca="1" si="5"/>
        <v>1.0207677690755477</v>
      </c>
      <c r="O55" s="25">
        <f t="shared" ca="1" si="6"/>
        <v>1.0016024167262776</v>
      </c>
      <c r="P55" s="2"/>
      <c r="Q55" s="2"/>
      <c r="R55" s="2"/>
      <c r="S55" s="2"/>
    </row>
    <row r="56" spans="2:19" x14ac:dyDescent="0.25">
      <c r="B56" s="6">
        <v>19</v>
      </c>
      <c r="C56" s="14">
        <f t="shared" ca="1" si="0"/>
        <v>1413.1995060071408</v>
      </c>
      <c r="D56" s="18">
        <f t="shared" ca="1" si="7"/>
        <v>1566.798344663817</v>
      </c>
      <c r="E56" s="18">
        <f t="shared" ca="1" si="7"/>
        <v>1477.2152661166369</v>
      </c>
      <c r="F56" s="18">
        <f t="shared" ca="1" si="7"/>
        <v>1557.8536712923224</v>
      </c>
      <c r="G56" s="18">
        <f t="shared" ca="1" si="7"/>
        <v>1445.8241072560991</v>
      </c>
      <c r="H56" s="18">
        <f t="shared" ca="1" si="7"/>
        <v>1662.5275014043286</v>
      </c>
      <c r="I56" s="18">
        <f t="shared" ca="1" si="7"/>
        <v>1674.5238646771058</v>
      </c>
      <c r="J56" s="18">
        <f t="shared" ca="1" si="7"/>
        <v>1424.5021050838602</v>
      </c>
      <c r="K56" s="7">
        <f t="shared" ca="1" si="2"/>
        <v>1544.1778372134527</v>
      </c>
      <c r="L56" s="24">
        <f t="shared" ca="1" si="3"/>
        <v>0.96855761551758102</v>
      </c>
      <c r="M56" s="24">
        <f t="shared" ca="1" si="4"/>
        <v>0.99045572768863421</v>
      </c>
      <c r="N56" s="24">
        <f t="shared" ca="1" si="5"/>
        <v>0.98274591962992264</v>
      </c>
      <c r="O56" s="25">
        <f t="shared" ca="1" si="6"/>
        <v>1.0049648150667221</v>
      </c>
      <c r="P56" s="2"/>
      <c r="Q56" s="2"/>
      <c r="R56" s="2"/>
      <c r="S56" s="2"/>
    </row>
    <row r="57" spans="2:19" x14ac:dyDescent="0.25">
      <c r="B57" s="6">
        <v>20</v>
      </c>
      <c r="C57" s="14">
        <f t="shared" ca="1" si="0"/>
        <v>736.09380153718234</v>
      </c>
      <c r="D57" s="18">
        <f t="shared" ca="1" si="7"/>
        <v>744.86108624140263</v>
      </c>
      <c r="E57" s="18">
        <f t="shared" ca="1" si="7"/>
        <v>760.70302549073438</v>
      </c>
      <c r="F57" s="18">
        <f t="shared" ca="1" si="7"/>
        <v>855.46214819744159</v>
      </c>
      <c r="G57" s="18">
        <f t="shared" ca="1" si="7"/>
        <v>858.33888087016908</v>
      </c>
      <c r="H57" s="18">
        <f t="shared" ca="1" si="7"/>
        <v>761.46851654353918</v>
      </c>
      <c r="I57" s="18">
        <f t="shared" ca="1" si="7"/>
        <v>837.87221513660165</v>
      </c>
      <c r="J57" s="18">
        <f t="shared" ca="1" si="7"/>
        <v>827.38944099971491</v>
      </c>
      <c r="K57" s="7">
        <f t="shared" ca="1" si="2"/>
        <v>806.58504478280054</v>
      </c>
      <c r="L57" s="24">
        <f t="shared" ca="1" si="3"/>
        <v>1.0848769009020238</v>
      </c>
      <c r="M57" s="24">
        <f t="shared" ca="1" si="4"/>
        <v>1.1025777538354864</v>
      </c>
      <c r="N57" s="24">
        <f t="shared" ca="1" si="5"/>
        <v>1.0018566449638187</v>
      </c>
      <c r="O57" s="25">
        <f t="shared" ca="1" si="6"/>
        <v>1.0182029392928547</v>
      </c>
      <c r="P57" s="2"/>
      <c r="Q57" s="2"/>
      <c r="R57" s="2"/>
      <c r="S57" s="2"/>
    </row>
    <row r="58" spans="2:19" x14ac:dyDescent="0.25">
      <c r="B58" s="6">
        <v>21</v>
      </c>
      <c r="C58" s="14">
        <f t="shared" ca="1" si="0"/>
        <v>667.06056894900541</v>
      </c>
      <c r="D58" s="18">
        <f t="shared" ref="D58:J63" ca="1" si="8">RAND()*(($C58+($C58/10))-($C58-($C58/10)))+$C58-1</f>
        <v>731.59653648999586</v>
      </c>
      <c r="E58" s="18">
        <f t="shared" ca="1" si="8"/>
        <v>689.32641903899707</v>
      </c>
      <c r="F58" s="18">
        <f t="shared" ca="1" si="8"/>
        <v>719.38700025315939</v>
      </c>
      <c r="G58" s="18">
        <f t="shared" ca="1" si="8"/>
        <v>782.70220604772339</v>
      </c>
      <c r="H58" s="18">
        <f t="shared" ca="1" si="8"/>
        <v>764.53175839406742</v>
      </c>
      <c r="I58" s="18">
        <f t="shared" ca="1" si="8"/>
        <v>774.10758547028627</v>
      </c>
      <c r="J58" s="18">
        <f t="shared" ca="1" si="8"/>
        <v>695.47000986684179</v>
      </c>
      <c r="K58" s="7">
        <f t="shared" ca="1" si="2"/>
        <v>736.73164508015304</v>
      </c>
      <c r="L58" s="24">
        <f t="shared" ca="1" si="3"/>
        <v>0.96276659950495802</v>
      </c>
      <c r="M58" s="24">
        <f t="shared" ca="1" si="4"/>
        <v>1.0309000279897349</v>
      </c>
      <c r="N58" s="24">
        <f t="shared" ca="1" si="5"/>
        <v>0.95605599996922552</v>
      </c>
      <c r="O58" s="25">
        <f t="shared" ca="1" si="6"/>
        <v>1.0237145302244697</v>
      </c>
    </row>
    <row r="59" spans="2:19" x14ac:dyDescent="0.25">
      <c r="B59" s="6">
        <v>22</v>
      </c>
      <c r="C59" s="14">
        <f t="shared" ca="1" si="0"/>
        <v>956.28941172288842</v>
      </c>
      <c r="D59" s="18">
        <f t="shared" ca="1" si="8"/>
        <v>1010.1242906756207</v>
      </c>
      <c r="E59" s="18">
        <f t="shared" ca="1" si="8"/>
        <v>1057.1773060385658</v>
      </c>
      <c r="F59" s="18">
        <f t="shared" ca="1" si="8"/>
        <v>1095.4018597397144</v>
      </c>
      <c r="G59" s="18">
        <f t="shared" ca="1" si="8"/>
        <v>957.07576338609965</v>
      </c>
      <c r="H59" s="18">
        <f t="shared" ca="1" si="8"/>
        <v>1137.7854167376436</v>
      </c>
      <c r="I59" s="18">
        <f t="shared" ca="1" si="8"/>
        <v>1046.2068098412399</v>
      </c>
      <c r="J59" s="18">
        <f t="shared" ca="1" si="8"/>
        <v>1081.9923218823069</v>
      </c>
      <c r="K59" s="7">
        <f t="shared" ca="1" si="2"/>
        <v>1055.109109757313</v>
      </c>
      <c r="L59" s="24">
        <f t="shared" ca="1" si="3"/>
        <v>1.0655021296134408</v>
      </c>
      <c r="M59" s="24">
        <f t="shared" ca="1" si="4"/>
        <v>1.0451833380382081</v>
      </c>
      <c r="N59" s="24">
        <f t="shared" ca="1" si="5"/>
        <v>1.0200742017445938</v>
      </c>
      <c r="O59" s="25">
        <f t="shared" ca="1" si="6"/>
        <v>1.0006217065120975</v>
      </c>
    </row>
    <row r="60" spans="2:19" x14ac:dyDescent="0.25">
      <c r="B60" s="6">
        <v>23</v>
      </c>
      <c r="C60" s="14">
        <f t="shared" ca="1" si="0"/>
        <v>1253.1109082981604</v>
      </c>
      <c r="D60" s="18">
        <f t="shared" ca="1" si="8"/>
        <v>1370.7211901982985</v>
      </c>
      <c r="E60" s="18">
        <f t="shared" ca="1" si="8"/>
        <v>1495.7178218757876</v>
      </c>
      <c r="F60" s="18">
        <f t="shared" ca="1" si="8"/>
        <v>1425.7985413805159</v>
      </c>
      <c r="G60" s="18">
        <f t="shared" ca="1" si="8"/>
        <v>1331.4998644002833</v>
      </c>
      <c r="H60" s="18">
        <f t="shared" ca="1" si="8"/>
        <v>1296.3776761582631</v>
      </c>
      <c r="I60" s="18">
        <f t="shared" ca="1" si="8"/>
        <v>1460.8497900216894</v>
      </c>
      <c r="J60" s="18">
        <f t="shared" ca="1" si="8"/>
        <v>1272.0095126474707</v>
      </c>
      <c r="K60" s="7">
        <f t="shared" ca="1" si="2"/>
        <v>1378.9963423831869</v>
      </c>
      <c r="L60" s="24">
        <f t="shared" ca="1" si="3"/>
        <v>1.0656858536029694</v>
      </c>
      <c r="M60" s="24">
        <f t="shared" ca="1" si="4"/>
        <v>0.9777219615413153</v>
      </c>
      <c r="N60" s="24">
        <f t="shared" ca="1" si="5"/>
        <v>1.0592908311153777</v>
      </c>
      <c r="O60" s="25">
        <f t="shared" ca="1" si="6"/>
        <v>0.97185479730193847</v>
      </c>
    </row>
    <row r="61" spans="2:19" x14ac:dyDescent="0.25">
      <c r="B61" s="6">
        <v>24</v>
      </c>
      <c r="C61" s="14">
        <f t="shared" ca="1" si="0"/>
        <v>1023.3311246467492</v>
      </c>
      <c r="D61" s="18">
        <f t="shared" ca="1" si="8"/>
        <v>1053.1541217627343</v>
      </c>
      <c r="E61" s="18">
        <f t="shared" ca="1" si="8"/>
        <v>1210.4885262084649</v>
      </c>
      <c r="F61" s="18">
        <f t="shared" ca="1" si="8"/>
        <v>1209.1263964699283</v>
      </c>
      <c r="G61" s="18">
        <f t="shared" ca="1" si="8"/>
        <v>1093.49645304099</v>
      </c>
      <c r="H61" s="18">
        <f t="shared" ca="1" si="8"/>
        <v>1066.5682639545178</v>
      </c>
      <c r="I61" s="18">
        <f t="shared" ca="1" si="8"/>
        <v>1050.1492197187133</v>
      </c>
      <c r="J61" s="18">
        <f t="shared" ca="1" si="8"/>
        <v>1081.7151509049468</v>
      </c>
      <c r="K61" s="7">
        <f t="shared" ca="1" si="2"/>
        <v>1109.242590294328</v>
      </c>
      <c r="L61" s="24">
        <f t="shared" ca="1" si="3"/>
        <v>1.1487468323385195</v>
      </c>
      <c r="M61" s="24">
        <f t="shared" ca="1" si="4"/>
        <v>1.0188273964202599</v>
      </c>
      <c r="N61" s="24">
        <f t="shared" ca="1" si="5"/>
        <v>1.0906608454496727</v>
      </c>
      <c r="O61" s="25">
        <f t="shared" ca="1" si="6"/>
        <v>0.9673107409444901</v>
      </c>
    </row>
    <row r="62" spans="2:19" x14ac:dyDescent="0.25">
      <c r="B62" s="6">
        <v>25</v>
      </c>
      <c r="C62" s="14">
        <f t="shared" ca="1" si="0"/>
        <v>1345.7010705744142</v>
      </c>
      <c r="D62" s="18">
        <f t="shared" ca="1" si="8"/>
        <v>1377.6150520076096</v>
      </c>
      <c r="E62" s="18">
        <f t="shared" ca="1" si="8"/>
        <v>1582.4612637177199</v>
      </c>
      <c r="F62" s="18">
        <f t="shared" ca="1" si="8"/>
        <v>1421.5307317042118</v>
      </c>
      <c r="G62" s="18">
        <f t="shared" ca="1" si="8"/>
        <v>1524.6286002683839</v>
      </c>
      <c r="H62" s="18">
        <f t="shared" ca="1" si="8"/>
        <v>1565.3000766663167</v>
      </c>
      <c r="I62" s="18">
        <f t="shared" ca="1" si="8"/>
        <v>1504.3311375679184</v>
      </c>
      <c r="J62" s="18">
        <f t="shared" ca="1" si="8"/>
        <v>1492.6603393160676</v>
      </c>
      <c r="K62" s="7">
        <f t="shared" ca="1" si="2"/>
        <v>1495.5038858926039</v>
      </c>
      <c r="L62" s="24">
        <f t="shared" ca="1" si="3"/>
        <v>1.0902871564317587</v>
      </c>
      <c r="M62" s="24">
        <f t="shared" ca="1" si="4"/>
        <v>1.1046119423833547</v>
      </c>
      <c r="N62" s="24">
        <f t="shared" ca="1" si="5"/>
        <v>1.004341086559255</v>
      </c>
      <c r="O62" s="25">
        <f t="shared" ca="1" si="6"/>
        <v>1.0175366662764733</v>
      </c>
    </row>
    <row r="63" spans="2:19" ht="15.75" thickBot="1" x14ac:dyDescent="0.3">
      <c r="B63" s="8">
        <v>26</v>
      </c>
      <c r="C63" s="15">
        <f t="shared" ca="1" si="0"/>
        <v>509.09578112742372</v>
      </c>
      <c r="D63" s="19">
        <f t="shared" ca="1" si="8"/>
        <v>572.77014309312176</v>
      </c>
      <c r="E63" s="19">
        <f t="shared" ca="1" si="8"/>
        <v>606.40258209976719</v>
      </c>
      <c r="F63" s="19">
        <f t="shared" ca="1" si="8"/>
        <v>542.94067133505621</v>
      </c>
      <c r="G63" s="19">
        <f t="shared" ca="1" si="8"/>
        <v>578.273232645652</v>
      </c>
      <c r="H63" s="19">
        <f t="shared" ca="1" si="8"/>
        <v>510.1003708724549</v>
      </c>
      <c r="I63" s="19">
        <f t="shared" ca="1" si="8"/>
        <v>590.96313177682339</v>
      </c>
      <c r="J63" s="19">
        <f t="shared" ca="1" si="8"/>
        <v>510.36092097397284</v>
      </c>
      <c r="K63" s="9">
        <f t="shared" ca="1" si="2"/>
        <v>558.83015039954978</v>
      </c>
      <c r="L63" s="26">
        <f t="shared" ca="1" si="3"/>
        <v>1.0033198022753445</v>
      </c>
      <c r="M63" s="26">
        <f t="shared" ca="1" si="4"/>
        <v>0.95574886482556198</v>
      </c>
      <c r="N63" s="26">
        <f t="shared" ca="1" si="5"/>
        <v>1.0283475691254949</v>
      </c>
      <c r="O63" s="27">
        <f t="shared" ca="1" si="6"/>
        <v>0.97958997680391935</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B16:BG98"/>
  <sheetViews>
    <sheetView zoomScale="87" zoomScaleNormal="87" workbookViewId="0">
      <selection activeCell="A3" sqref="A3"/>
    </sheetView>
  </sheetViews>
  <sheetFormatPr baseColWidth="10" defaultRowHeight="15" x14ac:dyDescent="0.25"/>
  <cols>
    <col min="1" max="1" width="10.28515625" customWidth="1"/>
    <col min="2" max="2" width="16.7109375" customWidth="1"/>
    <col min="3" max="30" width="6.7109375" customWidth="1"/>
    <col min="31" max="31" width="16.7109375" customWidth="1"/>
    <col min="32" max="59" width="6.7109375" customWidth="1"/>
    <col min="62" max="65" width="6.7109375" customWidth="1"/>
  </cols>
  <sheetData>
    <row r="16" spans="2:41" ht="21" x14ac:dyDescent="0.35">
      <c r="B16" s="91" t="s">
        <v>59</v>
      </c>
      <c r="K16" s="1"/>
      <c r="AE16" s="91" t="s">
        <v>60</v>
      </c>
      <c r="AF16" s="72"/>
      <c r="AG16" s="72"/>
      <c r="AH16" s="72"/>
      <c r="AI16" s="72"/>
      <c r="AJ16" s="72"/>
      <c r="AK16" s="72"/>
      <c r="AL16" s="72"/>
      <c r="AM16" s="72"/>
      <c r="AN16" s="1"/>
      <c r="AO16" s="72"/>
    </row>
    <row r="17" spans="2:59" ht="24.95" customHeight="1" x14ac:dyDescent="0.35">
      <c r="B17" s="90" t="s">
        <v>36</v>
      </c>
      <c r="C17" s="28" t="s">
        <v>19</v>
      </c>
      <c r="D17" s="28" t="s">
        <v>34</v>
      </c>
      <c r="E17" s="28" t="s">
        <v>21</v>
      </c>
      <c r="F17" s="28" t="s">
        <v>23</v>
      </c>
      <c r="G17" s="28" t="s">
        <v>24</v>
      </c>
      <c r="H17" s="28" t="s">
        <v>25</v>
      </c>
      <c r="I17" s="28" t="s">
        <v>27</v>
      </c>
      <c r="J17" s="28" t="s">
        <v>28</v>
      </c>
      <c r="K17" s="28" t="s">
        <v>29</v>
      </c>
      <c r="L17" s="76" t="s">
        <v>37</v>
      </c>
      <c r="M17" s="76"/>
      <c r="Y17" s="76"/>
      <c r="Z17" s="76"/>
      <c r="AA17" s="76"/>
      <c r="AB17" s="76"/>
      <c r="AC17" s="76"/>
      <c r="AD17" s="76"/>
      <c r="AE17" s="90" t="s">
        <v>35</v>
      </c>
      <c r="AF17" s="73" t="s">
        <v>19</v>
      </c>
      <c r="AG17" s="73" t="s">
        <v>34</v>
      </c>
      <c r="AH17" s="73" t="s">
        <v>21</v>
      </c>
      <c r="AI17" s="73" t="s">
        <v>51</v>
      </c>
      <c r="AJ17" s="73" t="s">
        <v>52</v>
      </c>
      <c r="AK17" s="73" t="s">
        <v>53</v>
      </c>
      <c r="AL17" s="73" t="s">
        <v>54</v>
      </c>
      <c r="AM17" s="73" t="s">
        <v>55</v>
      </c>
      <c r="AN17" s="73" t="s">
        <v>56</v>
      </c>
      <c r="AO17" s="76" t="s">
        <v>37</v>
      </c>
      <c r="AP17" s="76"/>
      <c r="AQ17" s="76"/>
      <c r="AR17" s="76"/>
      <c r="AS17" s="76"/>
      <c r="AT17" s="76"/>
      <c r="AU17" s="76"/>
      <c r="AV17" s="76"/>
      <c r="AW17" s="76"/>
      <c r="AX17" s="76"/>
      <c r="AY17" s="76"/>
      <c r="AZ17" s="76"/>
      <c r="BA17" s="76"/>
      <c r="BB17" s="76"/>
      <c r="BC17" s="76"/>
      <c r="BD17" s="76"/>
      <c r="BE17" s="76"/>
      <c r="BF17" s="76"/>
      <c r="BG17" s="76"/>
    </row>
    <row r="18" spans="2:59" ht="24.95" customHeight="1" x14ac:dyDescent="0.25">
      <c r="B18" s="86" t="s">
        <v>19</v>
      </c>
      <c r="C18" s="38">
        <v>1</v>
      </c>
      <c r="D18" s="65">
        <v>-0.34916794852861061</v>
      </c>
      <c r="E18" s="65">
        <v>1.3271936787998932E-2</v>
      </c>
      <c r="F18" s="65">
        <v>0.35744250454652426</v>
      </c>
      <c r="G18" s="66">
        <v>0.73623153791652163</v>
      </c>
      <c r="H18" s="65">
        <v>0.36718832022202713</v>
      </c>
      <c r="I18" s="67">
        <v>0.64255660669054171</v>
      </c>
      <c r="J18" s="66">
        <v>0.69049803716602798</v>
      </c>
      <c r="K18" s="68">
        <v>-0.57177832601092493</v>
      </c>
      <c r="L18" s="84">
        <v>0.77942520601838861</v>
      </c>
      <c r="M18" s="78"/>
      <c r="Y18" s="78"/>
      <c r="Z18" s="78"/>
      <c r="AA18" s="78"/>
      <c r="AB18" s="78"/>
      <c r="AC18" s="78"/>
      <c r="AD18" s="78"/>
      <c r="AE18" s="86" t="s">
        <v>19</v>
      </c>
      <c r="AF18" s="38">
        <v>1</v>
      </c>
      <c r="AG18" s="65">
        <v>-0.34864231006202068</v>
      </c>
      <c r="AH18" s="65">
        <v>8.9868923810461042E-3</v>
      </c>
      <c r="AI18" s="65">
        <v>0.29970732108553122</v>
      </c>
      <c r="AJ18" s="67">
        <v>0.6325463889723919</v>
      </c>
      <c r="AK18" s="65">
        <v>0.44002549149318887</v>
      </c>
      <c r="AL18" s="74">
        <v>0.57951451114156549</v>
      </c>
      <c r="AM18" s="74">
        <v>0.58139883304830153</v>
      </c>
      <c r="AN18" s="75">
        <v>-0.5084805886880589</v>
      </c>
      <c r="AO18" s="82">
        <v>0.70386403138391551</v>
      </c>
      <c r="AP18" s="78"/>
      <c r="AQ18" s="78"/>
      <c r="AR18" s="78"/>
      <c r="AS18" s="78"/>
      <c r="AT18" s="78"/>
      <c r="AU18" s="78"/>
      <c r="AV18" s="78"/>
      <c r="AW18" s="78"/>
      <c r="AX18" s="78"/>
      <c r="AY18" s="78"/>
      <c r="AZ18" s="78"/>
      <c r="BA18" s="78"/>
      <c r="BB18" s="78"/>
      <c r="BC18" s="78"/>
      <c r="BD18" s="78"/>
      <c r="BE18" s="78"/>
      <c r="BF18" s="78"/>
      <c r="BG18" s="78"/>
    </row>
    <row r="19" spans="2:59" ht="24.95" customHeight="1" x14ac:dyDescent="0.25">
      <c r="B19" s="86" t="s">
        <v>34</v>
      </c>
      <c r="C19" s="34">
        <v>-0.34916794852861061</v>
      </c>
      <c r="D19" s="37">
        <v>1</v>
      </c>
      <c r="E19" s="69">
        <v>0.41765072999754455</v>
      </c>
      <c r="F19" s="34">
        <v>0.19832834581169073</v>
      </c>
      <c r="G19" s="34">
        <v>-0.34920638726795361</v>
      </c>
      <c r="H19" s="34">
        <v>0.25983055793765175</v>
      </c>
      <c r="I19" s="34">
        <v>-0.32886202177871582</v>
      </c>
      <c r="J19" s="34">
        <v>-0.31552303694570633</v>
      </c>
      <c r="K19" s="34">
        <v>0.11273291284450307</v>
      </c>
      <c r="L19" s="83">
        <v>-0.44544279573216933</v>
      </c>
      <c r="M19" s="78"/>
      <c r="Y19" s="78"/>
      <c r="Z19" s="78"/>
      <c r="AA19" s="78"/>
      <c r="AB19" s="78"/>
      <c r="AC19" s="78"/>
      <c r="AD19" s="78"/>
      <c r="AE19" s="86" t="s">
        <v>34</v>
      </c>
      <c r="AF19" s="34">
        <v>-0.34864231006202068</v>
      </c>
      <c r="AG19" s="37">
        <v>1</v>
      </c>
      <c r="AH19" s="71">
        <v>0.52330115517169862</v>
      </c>
      <c r="AI19" s="34">
        <v>0.11021298213936867</v>
      </c>
      <c r="AJ19" s="34">
        <v>3.110308849977686E-2</v>
      </c>
      <c r="AK19" s="34">
        <v>0.21322878621069893</v>
      </c>
      <c r="AL19" s="34">
        <v>-1.5266140647926443E-2</v>
      </c>
      <c r="AM19" s="34">
        <v>-8.7053811177934567E-4</v>
      </c>
      <c r="AN19" s="34">
        <v>0.17150615451891255</v>
      </c>
      <c r="AO19" s="78">
        <v>-0.18482368816793943</v>
      </c>
      <c r="AP19" s="78"/>
      <c r="AQ19" s="78"/>
      <c r="AR19" s="78"/>
      <c r="AS19" s="78"/>
      <c r="AT19" s="78"/>
      <c r="AU19" s="78"/>
      <c r="AV19" s="78"/>
      <c r="AW19" s="78"/>
      <c r="AX19" s="78"/>
      <c r="AY19" s="78"/>
      <c r="AZ19" s="78"/>
      <c r="BA19" s="78"/>
      <c r="BB19" s="78"/>
      <c r="BC19" s="78"/>
      <c r="BD19" s="78"/>
      <c r="BE19" s="78"/>
      <c r="BF19" s="78"/>
      <c r="BG19" s="78"/>
    </row>
    <row r="20" spans="2:59" ht="24.95" customHeight="1" x14ac:dyDescent="0.25">
      <c r="B20" s="86" t="s">
        <v>21</v>
      </c>
      <c r="C20" s="34">
        <v>1.3271936787998932E-2</v>
      </c>
      <c r="D20" s="69">
        <v>0.41765072999754455</v>
      </c>
      <c r="E20" s="37">
        <v>1</v>
      </c>
      <c r="F20" s="34">
        <v>0.11939577530552729</v>
      </c>
      <c r="G20" s="34">
        <v>2.256140100442923E-2</v>
      </c>
      <c r="H20" s="34">
        <v>8.0032382400418628E-2</v>
      </c>
      <c r="I20" s="34">
        <v>-5.8836387019002845E-3</v>
      </c>
      <c r="J20" s="34">
        <v>-3.5568105358564653E-2</v>
      </c>
      <c r="K20" s="34">
        <v>5.0939900047182428E-2</v>
      </c>
      <c r="L20" s="78">
        <v>9.5169081504744707E-2</v>
      </c>
      <c r="M20" s="78"/>
      <c r="Y20" s="78"/>
      <c r="Z20" s="78"/>
      <c r="AA20" s="78"/>
      <c r="AB20" s="78"/>
      <c r="AC20" s="78"/>
      <c r="AD20" s="78"/>
      <c r="AE20" s="86" t="s">
        <v>21</v>
      </c>
      <c r="AF20" s="34">
        <v>8.9868923810461042E-3</v>
      </c>
      <c r="AG20" s="71">
        <v>0.52330115517169862</v>
      </c>
      <c r="AH20" s="37">
        <v>1</v>
      </c>
      <c r="AI20" s="34">
        <v>-0.28267493051053594</v>
      </c>
      <c r="AJ20" s="34">
        <v>6.1989978516036838E-3</v>
      </c>
      <c r="AK20" s="34">
        <v>0.21530512881175806</v>
      </c>
      <c r="AL20" s="34">
        <v>-2.4355748668320739E-2</v>
      </c>
      <c r="AM20" s="34">
        <v>-5.7904467371541219E-3</v>
      </c>
      <c r="AN20" s="34">
        <v>0.25738159527709303</v>
      </c>
      <c r="AO20" s="78">
        <v>-6.5343153874136625E-2</v>
      </c>
      <c r="AP20" s="78"/>
      <c r="AQ20" s="78"/>
      <c r="AR20" s="78"/>
      <c r="AS20" s="78"/>
      <c r="AT20" s="78"/>
      <c r="AU20" s="78"/>
      <c r="AV20" s="78"/>
      <c r="AW20" s="78"/>
      <c r="AX20" s="78"/>
      <c r="AY20" s="78"/>
      <c r="AZ20" s="78"/>
      <c r="BA20" s="78"/>
      <c r="BB20" s="78"/>
      <c r="BC20" s="78"/>
      <c r="BD20" s="78"/>
      <c r="BE20" s="78"/>
      <c r="BF20" s="78"/>
      <c r="BG20" s="78"/>
    </row>
    <row r="21" spans="2:59" ht="24.95" customHeight="1" x14ac:dyDescent="0.25">
      <c r="B21" s="86" t="s">
        <v>23</v>
      </c>
      <c r="C21" s="34">
        <v>0.35744250454652426</v>
      </c>
      <c r="D21" s="34">
        <v>0.19832834581169073</v>
      </c>
      <c r="E21" s="34">
        <v>0.11939577530552729</v>
      </c>
      <c r="F21" s="37">
        <v>1</v>
      </c>
      <c r="G21" s="34">
        <v>0.36252728909841186</v>
      </c>
      <c r="H21" s="34">
        <v>0.21013654550023389</v>
      </c>
      <c r="I21" s="34">
        <v>0.3665238564631132</v>
      </c>
      <c r="J21" s="34">
        <v>0.35049267447206695</v>
      </c>
      <c r="K21" s="34">
        <v>-0.30437310273941032</v>
      </c>
      <c r="L21" s="78">
        <v>0.16611058337175244</v>
      </c>
      <c r="M21" s="78"/>
      <c r="Y21" s="78"/>
      <c r="Z21" s="78"/>
      <c r="AA21" s="78"/>
      <c r="AB21" s="78"/>
      <c r="AC21" s="78"/>
      <c r="AD21" s="78"/>
      <c r="AE21" s="86" t="s">
        <v>23</v>
      </c>
      <c r="AF21" s="34">
        <v>0.29970732108553122</v>
      </c>
      <c r="AG21" s="34">
        <v>0.11021298213936867</v>
      </c>
      <c r="AH21" s="34">
        <v>-0.28267493051053594</v>
      </c>
      <c r="AI21" s="37">
        <v>1</v>
      </c>
      <c r="AJ21" s="71">
        <v>0.56834780231833715</v>
      </c>
      <c r="AK21" s="34">
        <v>0.3322768837180563</v>
      </c>
      <c r="AL21" s="34">
        <v>0.4349210772604456</v>
      </c>
      <c r="AM21" s="57">
        <v>0.61797966997725651</v>
      </c>
      <c r="AN21" s="34">
        <v>-0.16778116236669877</v>
      </c>
      <c r="AO21" s="79">
        <v>0.5734127820097521</v>
      </c>
      <c r="AP21" s="78"/>
      <c r="AQ21" s="78"/>
      <c r="AR21" s="78"/>
      <c r="AS21" s="78"/>
      <c r="AT21" s="78"/>
      <c r="AU21" s="78"/>
      <c r="AV21" s="78"/>
      <c r="AW21" s="78"/>
      <c r="AX21" s="78"/>
      <c r="AY21" s="78"/>
      <c r="AZ21" s="78"/>
      <c r="BA21" s="78"/>
      <c r="BB21" s="78"/>
      <c r="BC21" s="78"/>
      <c r="BD21" s="78"/>
      <c r="BE21" s="78"/>
      <c r="BF21" s="78"/>
      <c r="BG21" s="78"/>
    </row>
    <row r="22" spans="2:59" ht="24.95" customHeight="1" x14ac:dyDescent="0.25">
      <c r="B22" s="86" t="s">
        <v>24</v>
      </c>
      <c r="C22" s="64">
        <v>0.73623153791652163</v>
      </c>
      <c r="D22" s="34">
        <v>-0.34920638726795361</v>
      </c>
      <c r="E22" s="34">
        <v>2.256140100442923E-2</v>
      </c>
      <c r="F22" s="34">
        <v>0.36252728909841186</v>
      </c>
      <c r="G22" s="37">
        <v>1</v>
      </c>
      <c r="H22" s="71">
        <v>0.42374516181580602</v>
      </c>
      <c r="I22" s="64">
        <v>0.89688908597743644</v>
      </c>
      <c r="J22" s="57">
        <v>0.63376256871073267</v>
      </c>
      <c r="K22" s="34">
        <v>-0.4111607277150891</v>
      </c>
      <c r="L22" s="77">
        <v>0.52688736068614062</v>
      </c>
      <c r="M22" s="78"/>
      <c r="Y22" s="78"/>
      <c r="Z22" s="78"/>
      <c r="AA22" s="78"/>
      <c r="AB22" s="78"/>
      <c r="AC22" s="78"/>
      <c r="AD22" s="78"/>
      <c r="AE22" s="86" t="s">
        <v>24</v>
      </c>
      <c r="AF22" s="57">
        <v>0.6325463889723919</v>
      </c>
      <c r="AG22" s="34">
        <v>3.110308849977686E-2</v>
      </c>
      <c r="AH22" s="34">
        <v>6.1989978516036838E-3</v>
      </c>
      <c r="AI22" s="71">
        <v>0.56834780231833715</v>
      </c>
      <c r="AJ22" s="37">
        <v>1</v>
      </c>
      <c r="AK22" s="57">
        <v>0.59616599092056466</v>
      </c>
      <c r="AL22" s="64">
        <v>0.96128497730186746</v>
      </c>
      <c r="AM22" s="64">
        <v>0.82576863550498258</v>
      </c>
      <c r="AN22" s="48">
        <v>-0.61496687641335579</v>
      </c>
      <c r="AO22" s="80">
        <v>0.76885030235681739</v>
      </c>
      <c r="AP22" s="78"/>
      <c r="AQ22" s="78"/>
      <c r="AR22" s="78"/>
      <c r="AS22" s="78"/>
      <c r="AT22" s="78"/>
      <c r="AU22" s="78"/>
      <c r="AV22" s="78"/>
      <c r="AW22" s="78"/>
      <c r="AX22" s="78"/>
      <c r="AY22" s="78"/>
      <c r="AZ22" s="78"/>
      <c r="BA22" s="78"/>
      <c r="BB22" s="78"/>
      <c r="BC22" s="78"/>
      <c r="BD22" s="78"/>
      <c r="BE22" s="78"/>
      <c r="BF22" s="78"/>
      <c r="BG22" s="78"/>
    </row>
    <row r="23" spans="2:59" ht="24.95" customHeight="1" x14ac:dyDescent="0.25">
      <c r="B23" s="86" t="s">
        <v>25</v>
      </c>
      <c r="C23" s="34">
        <v>0.36718832022202713</v>
      </c>
      <c r="D23" s="34">
        <v>0.25983055793765175</v>
      </c>
      <c r="E23" s="34">
        <v>8.0032382400418628E-2</v>
      </c>
      <c r="F23" s="34">
        <v>0.21013654550023389</v>
      </c>
      <c r="G23" s="71">
        <v>0.42374516181580602</v>
      </c>
      <c r="H23" s="37">
        <v>1</v>
      </c>
      <c r="I23" s="71">
        <v>0.45203186214366342</v>
      </c>
      <c r="J23" s="34">
        <v>-0.10621841600766506</v>
      </c>
      <c r="K23" s="34">
        <v>3.5741623810604604E-2</v>
      </c>
      <c r="L23" s="78">
        <v>8.3448929156336574E-2</v>
      </c>
      <c r="M23" s="78"/>
      <c r="Y23" s="78"/>
      <c r="Z23" s="78"/>
      <c r="AA23" s="78"/>
      <c r="AB23" s="78"/>
      <c r="AC23" s="78"/>
      <c r="AD23" s="78"/>
      <c r="AE23" s="86" t="s">
        <v>25</v>
      </c>
      <c r="AF23" s="34">
        <v>0.44002549149318887</v>
      </c>
      <c r="AG23" s="34">
        <v>0.21322878621069893</v>
      </c>
      <c r="AH23" s="34">
        <v>0.21530512881175806</v>
      </c>
      <c r="AI23" s="34">
        <v>0.3322768837180563</v>
      </c>
      <c r="AJ23" s="57">
        <v>0.59616599092056466</v>
      </c>
      <c r="AK23" s="37">
        <v>1</v>
      </c>
      <c r="AL23" s="71">
        <v>0.53995965768506227</v>
      </c>
      <c r="AM23" s="71">
        <v>0.56066599728268984</v>
      </c>
      <c r="AN23" s="70">
        <v>-0.51086783345528075</v>
      </c>
      <c r="AO23" s="79">
        <v>0.52515745448543938</v>
      </c>
      <c r="AP23" s="78"/>
      <c r="AQ23" s="78"/>
      <c r="AR23" s="78"/>
      <c r="AS23" s="78"/>
      <c r="AT23" s="78"/>
      <c r="AU23" s="78"/>
      <c r="AV23" s="78"/>
      <c r="AW23" s="78"/>
      <c r="AX23" s="78"/>
      <c r="AY23" s="78"/>
      <c r="AZ23" s="78"/>
      <c r="BA23" s="78"/>
      <c r="BB23" s="78"/>
      <c r="BC23" s="78"/>
      <c r="BD23" s="78"/>
      <c r="BE23" s="78"/>
      <c r="BF23" s="78"/>
      <c r="BG23" s="78"/>
    </row>
    <row r="24" spans="2:59" ht="24.95" customHeight="1" x14ac:dyDescent="0.25">
      <c r="B24" s="86" t="s">
        <v>27</v>
      </c>
      <c r="C24" s="57">
        <v>0.64255660669054171</v>
      </c>
      <c r="D24" s="34">
        <v>-0.32886202177871582</v>
      </c>
      <c r="E24" s="34">
        <v>-5.8836387019002845E-3</v>
      </c>
      <c r="F24" s="34">
        <v>0.3665238564631132</v>
      </c>
      <c r="G24" s="64">
        <v>0.89688908597743644</v>
      </c>
      <c r="H24" s="71">
        <v>0.45203186214366342</v>
      </c>
      <c r="I24" s="37">
        <v>1</v>
      </c>
      <c r="J24" s="57">
        <v>0.53715184877661759</v>
      </c>
      <c r="K24" s="34">
        <v>-0.28589933261616013</v>
      </c>
      <c r="L24" s="78">
        <v>0.32101457270846195</v>
      </c>
      <c r="M24" s="78"/>
      <c r="Y24" s="78"/>
      <c r="Z24" s="78"/>
      <c r="AA24" s="78"/>
      <c r="AB24" s="78"/>
      <c r="AC24" s="78"/>
      <c r="AD24" s="78"/>
      <c r="AE24" s="86" t="s">
        <v>27</v>
      </c>
      <c r="AF24" s="71">
        <v>0.57951451114156549</v>
      </c>
      <c r="AG24" s="34">
        <v>-1.5266140647926443E-2</v>
      </c>
      <c r="AH24" s="34">
        <v>-2.4355748668320739E-2</v>
      </c>
      <c r="AI24" s="34">
        <v>0.4349210772604456</v>
      </c>
      <c r="AJ24" s="64">
        <v>0.96128497730186746</v>
      </c>
      <c r="AK24" s="71">
        <v>0.53995965768506227</v>
      </c>
      <c r="AL24" s="37">
        <v>1</v>
      </c>
      <c r="AM24" s="64">
        <v>0.7180449114157299</v>
      </c>
      <c r="AN24" s="70">
        <v>-0.57936215163611837</v>
      </c>
      <c r="AO24" s="77">
        <v>0.64452958955043782</v>
      </c>
      <c r="AP24" s="78"/>
      <c r="AQ24" s="78"/>
      <c r="AR24" s="78"/>
      <c r="AS24" s="78"/>
      <c r="AT24" s="78"/>
      <c r="AU24" s="78"/>
      <c r="AV24" s="78"/>
      <c r="AW24" s="78"/>
      <c r="AX24" s="78"/>
      <c r="AY24" s="78"/>
      <c r="AZ24" s="78"/>
      <c r="BA24" s="78"/>
      <c r="BB24" s="78"/>
      <c r="BC24" s="78"/>
      <c r="BD24" s="78"/>
      <c r="BE24" s="78"/>
      <c r="BF24" s="78"/>
      <c r="BG24" s="78"/>
    </row>
    <row r="25" spans="2:59" ht="24.95" customHeight="1" x14ac:dyDescent="0.25">
      <c r="B25" s="86" t="s">
        <v>28</v>
      </c>
      <c r="C25" s="64">
        <v>0.69049803716602798</v>
      </c>
      <c r="D25" s="34">
        <v>-0.31552303694570633</v>
      </c>
      <c r="E25" s="34">
        <v>-3.5568105358564653E-2</v>
      </c>
      <c r="F25" s="34">
        <v>0.35049267447206695</v>
      </c>
      <c r="G25" s="57">
        <v>0.63376256871073267</v>
      </c>
      <c r="H25" s="34">
        <v>-0.10621841600766506</v>
      </c>
      <c r="I25" s="57">
        <v>0.53715184877661759</v>
      </c>
      <c r="J25" s="37">
        <v>1</v>
      </c>
      <c r="K25" s="47">
        <v>-0.83509174054317681</v>
      </c>
      <c r="L25" s="77">
        <v>0.64680346851280179</v>
      </c>
      <c r="M25" s="78"/>
      <c r="Y25" s="78"/>
      <c r="Z25" s="78"/>
      <c r="AA25" s="78"/>
      <c r="AB25" s="78"/>
      <c r="AC25" s="78"/>
      <c r="AD25" s="78"/>
      <c r="AE25" s="86" t="s">
        <v>28</v>
      </c>
      <c r="AF25" s="71">
        <v>0.58139883304830153</v>
      </c>
      <c r="AG25" s="34">
        <v>-8.7053811177934567E-4</v>
      </c>
      <c r="AH25" s="34">
        <v>-5.7904467371541219E-3</v>
      </c>
      <c r="AI25" s="57">
        <v>0.61797966997725651</v>
      </c>
      <c r="AJ25" s="64">
        <v>0.82576863550498258</v>
      </c>
      <c r="AK25" s="71">
        <v>0.56066599728268984</v>
      </c>
      <c r="AL25" s="64">
        <v>0.7180449114157299</v>
      </c>
      <c r="AM25" s="37">
        <v>1</v>
      </c>
      <c r="AN25" s="48">
        <v>-0.67150047474469543</v>
      </c>
      <c r="AO25" s="80">
        <v>0.83797762496583694</v>
      </c>
      <c r="AP25" s="78"/>
      <c r="AQ25" s="78"/>
      <c r="AR25" s="78"/>
      <c r="AS25" s="78"/>
      <c r="AT25" s="78"/>
      <c r="AU25" s="78"/>
      <c r="AV25" s="78"/>
      <c r="AW25" s="78"/>
      <c r="AX25" s="78"/>
      <c r="AY25" s="78"/>
      <c r="AZ25" s="78"/>
      <c r="BA25" s="78"/>
      <c r="BB25" s="78"/>
      <c r="BC25" s="78"/>
      <c r="BD25" s="78"/>
      <c r="BE25" s="78"/>
      <c r="BF25" s="78"/>
      <c r="BG25" s="78"/>
    </row>
    <row r="26" spans="2:59" ht="24.95" customHeight="1" x14ac:dyDescent="0.25">
      <c r="B26" s="86" t="s">
        <v>29</v>
      </c>
      <c r="C26" s="48">
        <v>-0.57177832601092493</v>
      </c>
      <c r="D26" s="34">
        <v>0.11273291284450307</v>
      </c>
      <c r="E26" s="34">
        <v>5.0939900047182428E-2</v>
      </c>
      <c r="F26" s="34">
        <v>-0.30437310273941032</v>
      </c>
      <c r="G26" s="34">
        <v>-0.4111607277150891</v>
      </c>
      <c r="H26" s="34">
        <v>3.5741623810604604E-2</v>
      </c>
      <c r="I26" s="34">
        <v>-0.28589933261616013</v>
      </c>
      <c r="J26" s="47">
        <v>-0.83509174054317681</v>
      </c>
      <c r="K26" s="37">
        <v>1</v>
      </c>
      <c r="L26" s="81">
        <v>-0.55120065710022359</v>
      </c>
      <c r="M26" s="78"/>
      <c r="Y26" s="78"/>
      <c r="Z26" s="78"/>
      <c r="AA26" s="78"/>
      <c r="AB26" s="78"/>
      <c r="AC26" s="78"/>
      <c r="AD26" s="78"/>
      <c r="AE26" s="86" t="s">
        <v>29</v>
      </c>
      <c r="AF26" s="70">
        <v>-0.5084805886880589</v>
      </c>
      <c r="AG26" s="34">
        <v>0.17150615451891255</v>
      </c>
      <c r="AH26" s="34">
        <v>0.25738159527709303</v>
      </c>
      <c r="AI26" s="34">
        <v>-0.16778116236669877</v>
      </c>
      <c r="AJ26" s="48">
        <v>-0.61496687641335579</v>
      </c>
      <c r="AK26" s="70">
        <v>-0.51086783345528075</v>
      </c>
      <c r="AL26" s="48">
        <v>-0.57936215163611837</v>
      </c>
      <c r="AM26" s="48">
        <v>-0.67150047474469543</v>
      </c>
      <c r="AN26" s="37">
        <v>1</v>
      </c>
      <c r="AO26" s="81">
        <v>-0.64155191722970628</v>
      </c>
      <c r="AP26" s="78"/>
      <c r="AQ26" s="78"/>
      <c r="AR26" s="78"/>
      <c r="AS26" s="78"/>
      <c r="AT26" s="78"/>
      <c r="AU26" s="78"/>
      <c r="AV26" s="78"/>
      <c r="AW26" s="78"/>
      <c r="AX26" s="78"/>
      <c r="AY26" s="78"/>
      <c r="AZ26" s="78"/>
      <c r="BA26" s="78"/>
      <c r="BB26" s="78"/>
      <c r="BC26" s="78"/>
      <c r="BD26" s="78"/>
      <c r="BE26" s="78"/>
      <c r="BF26" s="78"/>
      <c r="BG26" s="78"/>
    </row>
    <row r="27" spans="2:59" ht="24.95" customHeight="1" x14ac:dyDescent="0.35">
      <c r="B27" s="87" t="s">
        <v>37</v>
      </c>
      <c r="C27" s="80">
        <v>0.77942520601838861</v>
      </c>
      <c r="D27" s="83">
        <v>-0.44544279573216933</v>
      </c>
      <c r="E27" s="78">
        <v>9.5169081504744707E-2</v>
      </c>
      <c r="F27" s="78">
        <v>0.16611058337175244</v>
      </c>
      <c r="G27" s="77">
        <v>0.52688736068614062</v>
      </c>
      <c r="H27" s="78">
        <v>8.3448929156336574E-2</v>
      </c>
      <c r="I27" s="78">
        <v>0.32101457270846195</v>
      </c>
      <c r="J27" s="77">
        <v>0.64680346851280179</v>
      </c>
      <c r="K27" s="81">
        <v>-0.55120065710022359</v>
      </c>
      <c r="L27" s="37">
        <v>1</v>
      </c>
      <c r="M27" s="78"/>
      <c r="Y27" s="78"/>
      <c r="Z27" s="78"/>
      <c r="AA27" s="78"/>
      <c r="AB27" s="78"/>
      <c r="AC27" s="78"/>
      <c r="AD27" s="78"/>
      <c r="AE27" s="87" t="s">
        <v>37</v>
      </c>
      <c r="AF27" s="77">
        <v>0.70386403138391551</v>
      </c>
      <c r="AG27" s="78">
        <v>-0.18482368816793943</v>
      </c>
      <c r="AH27" s="78">
        <v>-6.5343153874136625E-2</v>
      </c>
      <c r="AI27" s="79">
        <v>0.5734127820097521</v>
      </c>
      <c r="AJ27" s="80">
        <v>0.76885030235681739</v>
      </c>
      <c r="AK27" s="79">
        <v>0.52515745448543938</v>
      </c>
      <c r="AL27" s="77">
        <v>0.64452958955043782</v>
      </c>
      <c r="AM27" s="80">
        <v>0.83797762496583694</v>
      </c>
      <c r="AN27" s="81">
        <v>-0.64155191722970628</v>
      </c>
      <c r="AO27" s="37">
        <v>1</v>
      </c>
      <c r="AP27" s="78"/>
      <c r="AQ27" s="78"/>
      <c r="AR27" s="78"/>
      <c r="AS27" s="78"/>
      <c r="AT27" s="78"/>
      <c r="AU27" s="78"/>
      <c r="AV27" s="78"/>
      <c r="AW27" s="78"/>
      <c r="AX27" s="78"/>
      <c r="AY27" s="78"/>
      <c r="AZ27" s="78"/>
      <c r="BA27" s="78"/>
      <c r="BB27" s="78"/>
      <c r="BC27" s="78"/>
      <c r="BD27" s="78"/>
      <c r="BE27" s="78"/>
      <c r="BF27" s="78"/>
      <c r="BG27" s="78"/>
    </row>
    <row r="28" spans="2:59" ht="15.75" x14ac:dyDescent="0.25">
      <c r="C28" s="72"/>
      <c r="D28" s="72"/>
      <c r="E28" s="72"/>
      <c r="F28" s="72"/>
      <c r="G28" s="72"/>
      <c r="H28" s="72"/>
      <c r="I28" s="72"/>
      <c r="J28" s="72"/>
      <c r="K28" s="72"/>
      <c r="L28" s="72"/>
      <c r="M28" s="78"/>
      <c r="N28" s="78"/>
      <c r="O28" s="78"/>
      <c r="P28" s="78"/>
      <c r="Q28" s="78"/>
      <c r="R28" s="78"/>
      <c r="S28" s="78"/>
      <c r="T28" s="78"/>
      <c r="U28" s="78"/>
      <c r="V28" s="78"/>
      <c r="W28" s="78"/>
      <c r="X28" s="78"/>
      <c r="Y28" s="78"/>
      <c r="Z28" s="78"/>
      <c r="AA28" s="78"/>
      <c r="AB28" s="78"/>
      <c r="AC28" s="78"/>
      <c r="AD28" s="78"/>
      <c r="AE28" s="78"/>
      <c r="AF28" s="78"/>
      <c r="AG28" s="78"/>
      <c r="AH28" s="78"/>
      <c r="AI28" s="78"/>
      <c r="AJ28" s="78"/>
      <c r="AK28" s="78"/>
      <c r="AL28" s="78"/>
      <c r="AM28" s="78"/>
      <c r="AN28" s="78"/>
      <c r="AO28" s="78"/>
      <c r="AP28" s="78"/>
      <c r="AQ28" s="78"/>
      <c r="AR28" s="78"/>
      <c r="AS28" s="78"/>
      <c r="AT28" s="78"/>
      <c r="AU28" s="78"/>
      <c r="AV28" s="78"/>
      <c r="AW28" s="78"/>
      <c r="AX28" s="78"/>
      <c r="AY28" s="78"/>
      <c r="AZ28" s="78"/>
      <c r="BA28" s="78"/>
      <c r="BB28" s="78"/>
      <c r="BC28" s="78"/>
      <c r="BD28" s="78"/>
      <c r="BE28" s="78"/>
      <c r="BF28" s="78"/>
      <c r="BG28" s="78"/>
    </row>
    <row r="29" spans="2:59" ht="15.75" x14ac:dyDescent="0.25">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78"/>
      <c r="AL29" s="78"/>
      <c r="AM29" s="78"/>
      <c r="AN29" s="78"/>
      <c r="AO29" s="78"/>
      <c r="AP29" s="78"/>
      <c r="AQ29" s="78"/>
      <c r="AR29" s="78"/>
      <c r="AS29" s="78"/>
      <c r="AT29" s="78"/>
      <c r="AU29" s="78"/>
      <c r="AV29" s="78"/>
      <c r="AW29" s="78"/>
      <c r="AX29" s="78"/>
      <c r="AY29" s="78"/>
      <c r="AZ29" s="78"/>
      <c r="BA29" s="78"/>
      <c r="BB29" s="78"/>
      <c r="BC29" s="78"/>
      <c r="BD29" s="78"/>
      <c r="BE29" s="78"/>
      <c r="BF29" s="78"/>
      <c r="BG29" s="78"/>
    </row>
    <row r="30" spans="2:59" ht="15.75" x14ac:dyDescent="0.25">
      <c r="AG30" s="78"/>
      <c r="AH30" s="78"/>
      <c r="AI30" s="78"/>
      <c r="AJ30" s="78"/>
      <c r="AK30" s="78"/>
      <c r="AL30" s="78"/>
      <c r="AM30" s="78"/>
      <c r="AN30" s="78"/>
      <c r="AO30" s="78"/>
      <c r="AP30" s="78"/>
      <c r="AQ30" s="78"/>
      <c r="AR30" s="78"/>
      <c r="AS30" s="78"/>
      <c r="AT30" s="78"/>
      <c r="AU30" s="78"/>
      <c r="AV30" s="78"/>
      <c r="AW30" s="78"/>
      <c r="AX30" s="78"/>
      <c r="AY30" s="78"/>
      <c r="AZ30" s="78"/>
      <c r="BA30" s="78"/>
      <c r="BB30" s="78"/>
      <c r="BC30" s="78"/>
      <c r="BD30" s="78"/>
      <c r="BE30" s="78"/>
      <c r="BF30" s="78"/>
      <c r="BG30" s="78"/>
    </row>
    <row r="31" spans="2:59" ht="24.95" customHeight="1" x14ac:dyDescent="0.35">
      <c r="B31" s="91" t="s">
        <v>62</v>
      </c>
      <c r="K31" s="1"/>
      <c r="AE31" s="91" t="s">
        <v>61</v>
      </c>
      <c r="AF31" s="78"/>
      <c r="AG31" s="78"/>
      <c r="AH31" s="78"/>
      <c r="AI31" s="78"/>
      <c r="AJ31" s="78"/>
      <c r="AK31" s="78"/>
      <c r="AL31" s="78"/>
      <c r="AM31" s="78"/>
      <c r="AN31" s="78"/>
      <c r="AO31" s="78"/>
      <c r="AP31" s="78"/>
      <c r="AQ31" s="78"/>
      <c r="AR31" s="78"/>
      <c r="AS31" s="78"/>
      <c r="AT31" s="78"/>
      <c r="AU31" s="78"/>
      <c r="AV31" s="78"/>
      <c r="AW31" s="78"/>
      <c r="AX31" s="78"/>
      <c r="AY31" s="78"/>
      <c r="AZ31" s="78"/>
      <c r="BA31" s="78"/>
      <c r="BB31" s="78"/>
      <c r="BC31" s="78"/>
      <c r="BD31" s="78"/>
      <c r="BE31" s="78"/>
      <c r="BF31" s="78"/>
      <c r="BG31" s="78"/>
    </row>
    <row r="32" spans="2:59" ht="24.95" customHeight="1" x14ac:dyDescent="0.35">
      <c r="B32" s="90" t="s">
        <v>36</v>
      </c>
      <c r="C32" s="28" t="s">
        <v>19</v>
      </c>
      <c r="D32" s="28" t="s">
        <v>20</v>
      </c>
      <c r="E32" s="28" t="s">
        <v>21</v>
      </c>
      <c r="F32" s="29" t="s">
        <v>22</v>
      </c>
      <c r="G32" s="28" t="s">
        <v>23</v>
      </c>
      <c r="H32" s="28" t="s">
        <v>38</v>
      </c>
      <c r="I32" s="28" t="s">
        <v>39</v>
      </c>
      <c r="J32" s="28" t="s">
        <v>24</v>
      </c>
      <c r="K32" s="28" t="s">
        <v>25</v>
      </c>
      <c r="L32" s="29" t="s">
        <v>57</v>
      </c>
      <c r="M32" s="28" t="s">
        <v>40</v>
      </c>
      <c r="N32" s="28" t="s">
        <v>41</v>
      </c>
      <c r="O32" s="28" t="s">
        <v>27</v>
      </c>
      <c r="P32" s="28" t="s">
        <v>42</v>
      </c>
      <c r="Q32" s="28" t="s">
        <v>43</v>
      </c>
      <c r="R32" s="28" t="s">
        <v>28</v>
      </c>
      <c r="S32" s="28" t="s">
        <v>44</v>
      </c>
      <c r="T32" s="28" t="s">
        <v>45</v>
      </c>
      <c r="U32" s="28" t="s">
        <v>29</v>
      </c>
      <c r="V32" s="28" t="s">
        <v>46</v>
      </c>
      <c r="W32" s="28" t="s">
        <v>47</v>
      </c>
      <c r="X32" s="28" t="s">
        <v>30</v>
      </c>
      <c r="Y32" s="28" t="s">
        <v>31</v>
      </c>
      <c r="Z32" s="28" t="s">
        <v>32</v>
      </c>
      <c r="AA32" s="85" t="s">
        <v>48</v>
      </c>
      <c r="AB32" s="85" t="s">
        <v>49</v>
      </c>
      <c r="AC32" s="85" t="s">
        <v>50</v>
      </c>
      <c r="AD32" s="78"/>
      <c r="AE32" s="90" t="s">
        <v>58</v>
      </c>
      <c r="AF32" s="28" t="s">
        <v>19</v>
      </c>
      <c r="AG32" s="28" t="s">
        <v>20</v>
      </c>
      <c r="AH32" s="28" t="s">
        <v>21</v>
      </c>
      <c r="AI32" s="29" t="s">
        <v>22</v>
      </c>
      <c r="AJ32" s="28" t="s">
        <v>23</v>
      </c>
      <c r="AK32" s="28" t="s">
        <v>38</v>
      </c>
      <c r="AL32" s="28" t="s">
        <v>39</v>
      </c>
      <c r="AM32" s="28" t="s">
        <v>24</v>
      </c>
      <c r="AN32" s="28" t="s">
        <v>25</v>
      </c>
      <c r="AO32" s="29" t="s">
        <v>57</v>
      </c>
      <c r="AP32" s="28" t="s">
        <v>40</v>
      </c>
      <c r="AQ32" s="28" t="s">
        <v>41</v>
      </c>
      <c r="AR32" s="28" t="s">
        <v>27</v>
      </c>
      <c r="AS32" s="28" t="s">
        <v>42</v>
      </c>
      <c r="AT32" s="28" t="s">
        <v>43</v>
      </c>
      <c r="AU32" s="28" t="s">
        <v>28</v>
      </c>
      <c r="AV32" s="28" t="s">
        <v>44</v>
      </c>
      <c r="AW32" s="28" t="s">
        <v>45</v>
      </c>
      <c r="AX32" s="28" t="s">
        <v>29</v>
      </c>
      <c r="AY32" s="28" t="s">
        <v>46</v>
      </c>
      <c r="AZ32" s="28" t="s">
        <v>47</v>
      </c>
      <c r="BA32" s="28" t="s">
        <v>30</v>
      </c>
      <c r="BB32" s="28" t="s">
        <v>31</v>
      </c>
      <c r="BC32" s="28" t="s">
        <v>32</v>
      </c>
      <c r="BD32" s="85" t="s">
        <v>48</v>
      </c>
      <c r="BE32" s="85" t="s">
        <v>49</v>
      </c>
      <c r="BF32" s="85" t="s">
        <v>50</v>
      </c>
      <c r="BG32" s="78"/>
    </row>
    <row r="33" spans="2:59" ht="24.95" customHeight="1" x14ac:dyDescent="0.25">
      <c r="B33" s="86" t="s">
        <v>19</v>
      </c>
      <c r="C33" s="38">
        <v>1</v>
      </c>
      <c r="D33" s="30">
        <v>-0.34916794852861061</v>
      </c>
      <c r="E33" s="30">
        <v>1.3271936787998932E-2</v>
      </c>
      <c r="F33" s="41">
        <v>-0.51969787738110629</v>
      </c>
      <c r="G33" s="30">
        <v>0.35744250454652426</v>
      </c>
      <c r="H33" s="30">
        <v>-0.10983019180794074</v>
      </c>
      <c r="I33" s="30">
        <v>-5.458304398372902E-2</v>
      </c>
      <c r="J33" s="59">
        <v>0.73623153791652163</v>
      </c>
      <c r="K33" s="30">
        <v>0.36718832022202713</v>
      </c>
      <c r="L33" s="30">
        <v>-0.27045986371760583</v>
      </c>
      <c r="M33" s="30">
        <v>-0.25362227025587702</v>
      </c>
      <c r="N33" s="30">
        <v>-0.19042081619698878</v>
      </c>
      <c r="O33" s="62">
        <v>0.64255660669054171</v>
      </c>
      <c r="P33" s="30">
        <v>-0.1137083249322927</v>
      </c>
      <c r="Q33" s="30">
        <v>1.7501095512568295E-2</v>
      </c>
      <c r="R33" s="59">
        <v>0.69049803716602798</v>
      </c>
      <c r="S33" s="30">
        <v>-0.16371176554596825</v>
      </c>
      <c r="T33" s="31">
        <v>0.50895899394281952</v>
      </c>
      <c r="U33" s="40">
        <v>-0.57177832601092493</v>
      </c>
      <c r="V33" s="30">
        <v>-1.7465827350386581E-2</v>
      </c>
      <c r="W33" s="30">
        <v>2.5314126372614668E-2</v>
      </c>
      <c r="X33" s="41">
        <v>-0.46412707071452686</v>
      </c>
      <c r="Y33" s="30">
        <v>-5.6827102625561059E-2</v>
      </c>
      <c r="Z33" s="30">
        <v>0.38424002442065164</v>
      </c>
      <c r="AA33" s="30">
        <v>-6.4002976390660479E-2</v>
      </c>
      <c r="AB33" s="30">
        <v>-0.12318796296206584</v>
      </c>
      <c r="AC33" s="59">
        <v>0.77942520601838861</v>
      </c>
      <c r="AD33" s="78"/>
      <c r="AE33" s="86" t="s">
        <v>19</v>
      </c>
      <c r="AF33" s="38">
        <v>0</v>
      </c>
      <c r="AG33" s="30">
        <v>0.11121721864489657</v>
      </c>
      <c r="AH33" s="30">
        <v>0.95325518138242238</v>
      </c>
      <c r="AI33" s="41">
        <v>1.3176278821876974E-2</v>
      </c>
      <c r="AJ33" s="30">
        <v>0.10243383219477792</v>
      </c>
      <c r="AK33" s="30">
        <v>0.62657346964307659</v>
      </c>
      <c r="AL33" s="30">
        <v>0.80935952636856201</v>
      </c>
      <c r="AM33" s="58" t="s">
        <v>33</v>
      </c>
      <c r="AN33" s="30">
        <v>9.2754405777223006E-2</v>
      </c>
      <c r="AO33" s="30">
        <v>0.22346427904739713</v>
      </c>
      <c r="AP33" s="30">
        <v>0.25474505977380263</v>
      </c>
      <c r="AQ33" s="30">
        <v>0.39597907088287831</v>
      </c>
      <c r="AR33" s="62">
        <v>1.2605699327717561E-3</v>
      </c>
      <c r="AS33" s="30">
        <v>0.6143692071416581</v>
      </c>
      <c r="AT33" s="30">
        <v>0.93838379864770383</v>
      </c>
      <c r="AU33" s="59">
        <v>3.7496641630515399E-4</v>
      </c>
      <c r="AV33" s="30">
        <v>0.46662113918243658</v>
      </c>
      <c r="AW33" s="31">
        <v>1.5560218847397686E-2</v>
      </c>
      <c r="AX33" s="40">
        <v>5.4334201092659587E-3</v>
      </c>
      <c r="AY33" s="30">
        <v>0.93850774008180737</v>
      </c>
      <c r="AZ33" s="30">
        <v>0.91096573769254408</v>
      </c>
      <c r="BA33" s="41">
        <v>2.9560346438252123E-2</v>
      </c>
      <c r="BB33" s="30">
        <v>0.80166975093857262</v>
      </c>
      <c r="BC33" s="30">
        <v>7.7472368747929704E-2</v>
      </c>
      <c r="BD33" s="30">
        <v>0.77720194692260769</v>
      </c>
      <c r="BE33" s="30">
        <v>0.58495406738604083</v>
      </c>
      <c r="BF33" s="58" t="s">
        <v>33</v>
      </c>
      <c r="BG33" s="78"/>
    </row>
    <row r="34" spans="2:59" ht="24.95" customHeight="1" x14ac:dyDescent="0.25">
      <c r="B34" s="86" t="s">
        <v>20</v>
      </c>
      <c r="C34" s="32">
        <v>-0.34916794852861061</v>
      </c>
      <c r="D34" s="37">
        <v>1</v>
      </c>
      <c r="E34" s="49">
        <v>0.41765072999754455</v>
      </c>
      <c r="F34" s="32">
        <v>0.41609539460212142</v>
      </c>
      <c r="G34" s="32">
        <v>0.19832834581169073</v>
      </c>
      <c r="H34" s="32">
        <v>-0.17291521147765093</v>
      </c>
      <c r="I34" s="32">
        <v>-0.13941624872663186</v>
      </c>
      <c r="J34" s="32">
        <v>-0.34920638726795361</v>
      </c>
      <c r="K34" s="32">
        <v>0.25983055793765175</v>
      </c>
      <c r="L34" s="32">
        <v>-2.3110149931883997E-2</v>
      </c>
      <c r="M34" s="32">
        <v>8.6136887856150136E-3</v>
      </c>
      <c r="N34" s="32">
        <v>8.2423015597359844E-2</v>
      </c>
      <c r="O34" s="32">
        <v>-0.32886202177871582</v>
      </c>
      <c r="P34" s="32">
        <v>-0.23616400839526411</v>
      </c>
      <c r="Q34" s="32">
        <v>-2.139919788311213E-2</v>
      </c>
      <c r="R34" s="32">
        <v>-0.31552303694570633</v>
      </c>
      <c r="S34" s="32">
        <v>0.12032253064207696</v>
      </c>
      <c r="T34" s="32">
        <v>-0.23593716332804651</v>
      </c>
      <c r="U34" s="32">
        <v>0.11273291284450307</v>
      </c>
      <c r="V34" s="32">
        <v>5.3591781740850344E-2</v>
      </c>
      <c r="W34" s="32">
        <v>0.11810734728163547</v>
      </c>
      <c r="X34" s="32">
        <v>0.26008635653301621</v>
      </c>
      <c r="Y34" s="32">
        <v>-0.11170345604524169</v>
      </c>
      <c r="Z34" s="32">
        <v>-0.27435590640055085</v>
      </c>
      <c r="AA34" s="32">
        <v>7.2499667778693433E-2</v>
      </c>
      <c r="AB34" s="32">
        <v>6.8515905396894866E-2</v>
      </c>
      <c r="AC34" s="44">
        <v>-0.44544279573216933</v>
      </c>
      <c r="AD34" s="78"/>
      <c r="AE34" s="86" t="s">
        <v>20</v>
      </c>
      <c r="AF34" s="32">
        <v>0.11121721864489657</v>
      </c>
      <c r="AG34" s="37">
        <v>0</v>
      </c>
      <c r="AH34" s="49">
        <v>5.3105722444913538E-2</v>
      </c>
      <c r="AI34" s="32">
        <v>5.4089057167243194E-2</v>
      </c>
      <c r="AJ34" s="32">
        <v>0.37627640443623378</v>
      </c>
      <c r="AK34" s="32">
        <v>0.44158107777676564</v>
      </c>
      <c r="AL34" s="32">
        <v>0.53605903083065765</v>
      </c>
      <c r="AM34" s="32">
        <v>0.11117518930647158</v>
      </c>
      <c r="AN34" s="32">
        <v>0.24290082021556494</v>
      </c>
      <c r="AO34" s="32">
        <v>0.91869151138413474</v>
      </c>
      <c r="AP34" s="32">
        <v>0.9696526238114076</v>
      </c>
      <c r="AQ34" s="32">
        <v>0.71537036119511643</v>
      </c>
      <c r="AR34" s="32">
        <v>0.13507380714487158</v>
      </c>
      <c r="AS34" s="32">
        <v>0.29000618988149451</v>
      </c>
      <c r="AT34" s="32">
        <v>0.92469397044199553</v>
      </c>
      <c r="AU34" s="32">
        <v>0.15260518424602224</v>
      </c>
      <c r="AV34" s="32">
        <v>0.59378160930690194</v>
      </c>
      <c r="AW34" s="32">
        <v>0.29048335160121297</v>
      </c>
      <c r="AX34" s="32">
        <v>0.61742967605432097</v>
      </c>
      <c r="AY34" s="32">
        <v>0.81276177132800898</v>
      </c>
      <c r="AZ34" s="32">
        <v>0.6006441986525024</v>
      </c>
      <c r="BA34" s="32">
        <v>0.24242060300013341</v>
      </c>
      <c r="BB34" s="32">
        <v>0.62066637726437579</v>
      </c>
      <c r="BC34" s="32">
        <v>0.21660493054241181</v>
      </c>
      <c r="BD34" s="32">
        <v>0.74849370219734757</v>
      </c>
      <c r="BE34" s="32">
        <v>0.76191633033534745</v>
      </c>
      <c r="BF34" s="44">
        <v>3.7749878980267194E-2</v>
      </c>
      <c r="BG34" s="78"/>
    </row>
    <row r="35" spans="2:59" ht="24.95" customHeight="1" x14ac:dyDescent="0.25">
      <c r="B35" s="86" t="s">
        <v>21</v>
      </c>
      <c r="C35" s="32">
        <v>1.3271936787998932E-2</v>
      </c>
      <c r="D35" s="49">
        <v>0.41765072999754455</v>
      </c>
      <c r="E35" s="37">
        <v>1</v>
      </c>
      <c r="F35" s="32">
        <v>-7.4639933396975749E-2</v>
      </c>
      <c r="G35" s="32">
        <v>0.11939577530552729</v>
      </c>
      <c r="H35" s="32">
        <v>0.10014725917585063</v>
      </c>
      <c r="I35" s="32">
        <v>-5.6619185127435155E-2</v>
      </c>
      <c r="J35" s="32">
        <v>2.256140100442923E-2</v>
      </c>
      <c r="K35" s="32">
        <v>8.0032382400418628E-2</v>
      </c>
      <c r="L35" s="32">
        <v>-0.13396951566778142</v>
      </c>
      <c r="M35" s="32">
        <v>-0.15708822335076669</v>
      </c>
      <c r="N35" s="32">
        <v>-0.14538742944008004</v>
      </c>
      <c r="O35" s="32">
        <v>-5.8836387019002845E-3</v>
      </c>
      <c r="P35" s="32">
        <v>0.34084252467660336</v>
      </c>
      <c r="Q35" s="32">
        <v>-3.3542542282047921E-2</v>
      </c>
      <c r="R35" s="32">
        <v>-3.5568105358564653E-2</v>
      </c>
      <c r="S35" s="32">
        <v>-0.26239316227422721</v>
      </c>
      <c r="T35" s="32">
        <v>-0.20361398741325498</v>
      </c>
      <c r="U35" s="32">
        <v>5.0939900047182428E-2</v>
      </c>
      <c r="V35" s="32">
        <v>-5.8892383958552189E-2</v>
      </c>
      <c r="W35" s="32">
        <v>-0.18338043253913894</v>
      </c>
      <c r="X35" s="32">
        <v>2.9098356541962529E-2</v>
      </c>
      <c r="Y35" s="32">
        <v>-0.163845258021978</v>
      </c>
      <c r="Z35" s="32">
        <v>1.4278264387811922E-2</v>
      </c>
      <c r="AA35" s="32">
        <v>0.23205030300763346</v>
      </c>
      <c r="AB35" s="32">
        <v>1.845279192556927E-2</v>
      </c>
      <c r="AC35" s="32">
        <v>9.5169081504744707E-2</v>
      </c>
      <c r="AD35" s="78"/>
      <c r="AE35" s="86" t="s">
        <v>21</v>
      </c>
      <c r="AF35" s="32">
        <v>0.95325518138242238</v>
      </c>
      <c r="AG35" s="49">
        <v>5.3105722444913538E-2</v>
      </c>
      <c r="AH35" s="37">
        <v>0</v>
      </c>
      <c r="AI35" s="32">
        <v>0.74131109943644047</v>
      </c>
      <c r="AJ35" s="32">
        <v>0.5966486492230777</v>
      </c>
      <c r="AK35" s="32">
        <v>0.62642476321954743</v>
      </c>
      <c r="AL35" s="32">
        <v>0.78352838900875377</v>
      </c>
      <c r="AM35" s="32">
        <v>0.91288778256524139</v>
      </c>
      <c r="AN35" s="32">
        <v>0.72330752630270512</v>
      </c>
      <c r="AO35" s="32">
        <v>0.55225601048621553</v>
      </c>
      <c r="AP35" s="32">
        <v>0.44345096048627047</v>
      </c>
      <c r="AQ35" s="32">
        <v>0.47853992008175372</v>
      </c>
      <c r="AR35" s="32">
        <v>0.97724305493380104</v>
      </c>
      <c r="AS35" s="32">
        <v>0.12059545089260107</v>
      </c>
      <c r="AT35" s="32">
        <v>0.88219595114416516</v>
      </c>
      <c r="AU35" s="32">
        <v>0.87513435135726425</v>
      </c>
      <c r="AV35" s="32">
        <v>0.23811780973015154</v>
      </c>
      <c r="AW35" s="32">
        <v>0.36342417298228585</v>
      </c>
      <c r="AX35" s="32">
        <v>0.82187954150791842</v>
      </c>
      <c r="AY35" s="32">
        <v>0.79460821134671333</v>
      </c>
      <c r="AZ35" s="32">
        <v>0.41399430008234445</v>
      </c>
      <c r="BA35" s="32">
        <v>0.89771904716570494</v>
      </c>
      <c r="BB35" s="32">
        <v>0.42383330587371781</v>
      </c>
      <c r="BC35" s="32">
        <v>0.94971499653847125</v>
      </c>
      <c r="BD35" s="32">
        <v>0.2539980815716873</v>
      </c>
      <c r="BE35" s="32">
        <v>0.92870761194425266</v>
      </c>
      <c r="BF35" s="32">
        <v>0.64375504761006264</v>
      </c>
      <c r="BG35" s="78"/>
    </row>
    <row r="36" spans="2:59" ht="24.95" customHeight="1" x14ac:dyDescent="0.25">
      <c r="B36" s="88" t="s">
        <v>22</v>
      </c>
      <c r="C36" s="44">
        <v>-0.51969787738110629</v>
      </c>
      <c r="D36" s="32">
        <v>0.41609539460212142</v>
      </c>
      <c r="E36" s="32">
        <v>-7.4639933396975749E-2</v>
      </c>
      <c r="F36" s="37">
        <v>1</v>
      </c>
      <c r="G36" s="35">
        <v>-4.2803861849358533E-2</v>
      </c>
      <c r="H36" s="32">
        <v>-0.31283532446882767</v>
      </c>
      <c r="I36" s="32">
        <v>-1.8477529986852217E-2</v>
      </c>
      <c r="J36" s="32">
        <v>-0.38184336524029844</v>
      </c>
      <c r="K36" s="32">
        <v>0.14752376994765798</v>
      </c>
      <c r="L36" s="32">
        <v>-0.1562357138402124</v>
      </c>
      <c r="M36" s="32">
        <v>-4.5060356469663901E-2</v>
      </c>
      <c r="N36" s="32">
        <v>0.12004730157982736</v>
      </c>
      <c r="O36" s="32">
        <v>-0.31128937288789738</v>
      </c>
      <c r="P36" s="32">
        <v>-0.2723083812821348</v>
      </c>
      <c r="Q36" s="32">
        <v>-5.0385846269349298E-2</v>
      </c>
      <c r="R36" s="44">
        <v>-0.50575427227565894</v>
      </c>
      <c r="S36" s="32">
        <v>0.36350226359289539</v>
      </c>
      <c r="T36" s="32">
        <v>-0.26630119595497687</v>
      </c>
      <c r="U36" s="32">
        <v>0.20151748259705693</v>
      </c>
      <c r="V36" s="32">
        <v>0.26377659968149847</v>
      </c>
      <c r="W36" s="32">
        <v>0.11721906969153623</v>
      </c>
      <c r="X36" s="32">
        <v>7.5843439055523806E-2</v>
      </c>
      <c r="Y36" s="32">
        <v>-1.4786477774692977E-2</v>
      </c>
      <c r="Z36" s="32">
        <v>-0.12452846882892964</v>
      </c>
      <c r="AA36" s="32">
        <v>-0.16850327659138575</v>
      </c>
      <c r="AB36" s="32">
        <v>0.29195640045611965</v>
      </c>
      <c r="AC36" s="32">
        <v>-0.41018922913124817</v>
      </c>
      <c r="AD36" s="78"/>
      <c r="AE36" s="88" t="s">
        <v>22</v>
      </c>
      <c r="AF36" s="44">
        <v>1.3176278821876974E-2</v>
      </c>
      <c r="AG36" s="32">
        <v>5.4089057167243194E-2</v>
      </c>
      <c r="AH36" s="32">
        <v>0.74131109943644047</v>
      </c>
      <c r="AI36" s="37">
        <v>0</v>
      </c>
      <c r="AJ36" s="35">
        <v>0.84998716441874422</v>
      </c>
      <c r="AK36" s="32">
        <v>0.15632225332967423</v>
      </c>
      <c r="AL36" s="32">
        <v>0.93495291235530364</v>
      </c>
      <c r="AM36" s="32">
        <v>7.9497525030136115E-2</v>
      </c>
      <c r="AN36" s="32">
        <v>0.51236666711956325</v>
      </c>
      <c r="AO36" s="32">
        <v>0.48748329962312109</v>
      </c>
      <c r="AP36" s="32">
        <v>0.84217250197768767</v>
      </c>
      <c r="AQ36" s="32">
        <v>0.59463245933747277</v>
      </c>
      <c r="AR36" s="32">
        <v>0.158488745475795</v>
      </c>
      <c r="AS36" s="32">
        <v>0.22019214361062633</v>
      </c>
      <c r="AT36" s="32">
        <v>0.82378735151855276</v>
      </c>
      <c r="AU36" s="44">
        <v>1.6335710869326482E-2</v>
      </c>
      <c r="AV36" s="32">
        <v>9.6332222962004013E-2</v>
      </c>
      <c r="AW36" s="32">
        <v>0.23094249014204887</v>
      </c>
      <c r="AX36" s="32">
        <v>0.36849124982781445</v>
      </c>
      <c r="AY36" s="32">
        <v>0.23556135381834847</v>
      </c>
      <c r="AZ36" s="32">
        <v>0.60340531832518385</v>
      </c>
      <c r="BA36" s="32">
        <v>0.7372812819421275</v>
      </c>
      <c r="BB36" s="32">
        <v>0.94792748400345905</v>
      </c>
      <c r="BC36" s="32">
        <v>0.58084379915205997</v>
      </c>
      <c r="BD36" s="32">
        <v>0.45349506640665593</v>
      </c>
      <c r="BE36" s="32">
        <v>0.18736788978070579</v>
      </c>
      <c r="BF36" s="32">
        <v>5.7951249922805322E-2</v>
      </c>
      <c r="BG36" s="78"/>
    </row>
    <row r="37" spans="2:59" ht="24.95" customHeight="1" x14ac:dyDescent="0.25">
      <c r="B37" s="86" t="s">
        <v>23</v>
      </c>
      <c r="C37" s="32">
        <v>0.35744250454652426</v>
      </c>
      <c r="D37" s="32">
        <v>0.19832834581169073</v>
      </c>
      <c r="E37" s="32">
        <v>0.11939577530552729</v>
      </c>
      <c r="F37" s="35">
        <v>-4.2803861849358533E-2</v>
      </c>
      <c r="G37" s="37">
        <v>1</v>
      </c>
      <c r="H37" s="32">
        <v>-0.117287597888437</v>
      </c>
      <c r="I37" s="32">
        <v>-8.4479945752069033E-2</v>
      </c>
      <c r="J37" s="32">
        <v>0.36252728909841186</v>
      </c>
      <c r="K37" s="32">
        <v>0.21013654550023389</v>
      </c>
      <c r="L37" s="32">
        <v>-0.10793478030850552</v>
      </c>
      <c r="M37" s="32">
        <v>-0.12475442149850818</v>
      </c>
      <c r="N37" s="32">
        <v>0.16691250955018183</v>
      </c>
      <c r="O37" s="32">
        <v>0.3665238564631132</v>
      </c>
      <c r="P37" s="32">
        <v>-4.2279592252034322E-2</v>
      </c>
      <c r="Q37" s="32">
        <v>7.6352226047190627E-3</v>
      </c>
      <c r="R37" s="32">
        <v>0.35049267447206695</v>
      </c>
      <c r="S37" s="32">
        <v>8.6762350964338666E-2</v>
      </c>
      <c r="T37" s="32">
        <v>0.27884780966577211</v>
      </c>
      <c r="U37" s="32">
        <v>-0.30437310273941032</v>
      </c>
      <c r="V37" s="32">
        <v>5.2045691133376405E-2</v>
      </c>
      <c r="W37" s="32">
        <v>0.22193959661978219</v>
      </c>
      <c r="X37" s="32">
        <v>-0.22446623301109483</v>
      </c>
      <c r="Y37" s="32">
        <v>-0.26078270346123039</v>
      </c>
      <c r="Z37" s="32">
        <v>-0.10816100229183624</v>
      </c>
      <c r="AA37" s="32">
        <v>0.15951414583339574</v>
      </c>
      <c r="AB37" s="32">
        <v>4.0877494310660574E-2</v>
      </c>
      <c r="AC37" s="32">
        <v>0.16611058337175244</v>
      </c>
      <c r="AD37" s="78"/>
      <c r="AE37" s="86" t="s">
        <v>23</v>
      </c>
      <c r="AF37" s="32">
        <v>0.10243383219477792</v>
      </c>
      <c r="AG37" s="32">
        <v>0.37627640443623378</v>
      </c>
      <c r="AH37" s="32">
        <v>0.5966486492230777</v>
      </c>
      <c r="AI37" s="35">
        <v>0.84998716441874422</v>
      </c>
      <c r="AJ37" s="37">
        <v>0</v>
      </c>
      <c r="AK37" s="32">
        <v>0.60319211810690421</v>
      </c>
      <c r="AL37" s="32">
        <v>0.70856374449808901</v>
      </c>
      <c r="AM37" s="32">
        <v>9.7295368008951041E-2</v>
      </c>
      <c r="AN37" s="32">
        <v>0.34791897224376273</v>
      </c>
      <c r="AO37" s="32">
        <v>0.63257297878499241</v>
      </c>
      <c r="AP37" s="32">
        <v>0.58015221237992975</v>
      </c>
      <c r="AQ37" s="32">
        <v>0.45783142000764837</v>
      </c>
      <c r="AR37" s="32">
        <v>9.3391974816045706E-2</v>
      </c>
      <c r="AS37" s="32">
        <v>0.85180478378498292</v>
      </c>
      <c r="AT37" s="32">
        <v>0.97309863065499314</v>
      </c>
      <c r="AU37" s="32">
        <v>0.10977540699633433</v>
      </c>
      <c r="AV37" s="32">
        <v>0.70103608290599995</v>
      </c>
      <c r="AW37" s="32">
        <v>0.20887176876823776</v>
      </c>
      <c r="AX37" s="32">
        <v>0.16843788483012331</v>
      </c>
      <c r="AY37" s="32">
        <v>0.81807481228517887</v>
      </c>
      <c r="AZ37" s="32">
        <v>0.32086743756235492</v>
      </c>
      <c r="BA37" s="32">
        <v>0.31524627844205511</v>
      </c>
      <c r="BB37" s="32">
        <v>0.24111645587135164</v>
      </c>
      <c r="BC37" s="32">
        <v>0.63185573954980956</v>
      </c>
      <c r="BD37" s="32">
        <v>0.47827802146210946</v>
      </c>
      <c r="BE37" s="32">
        <v>0.85666934122594707</v>
      </c>
      <c r="BF37" s="32">
        <v>0.46002554101370202</v>
      </c>
      <c r="BG37" s="78"/>
    </row>
    <row r="38" spans="2:59" ht="24.95" customHeight="1" x14ac:dyDescent="0.25">
      <c r="B38" s="86" t="s">
        <v>38</v>
      </c>
      <c r="C38" s="32">
        <v>-0.10983019180794074</v>
      </c>
      <c r="D38" s="32">
        <v>-0.17291521147765093</v>
      </c>
      <c r="E38" s="32">
        <v>0.10014725917585063</v>
      </c>
      <c r="F38" s="32">
        <v>-0.31283532446882767</v>
      </c>
      <c r="G38" s="32">
        <v>-0.117287597888437</v>
      </c>
      <c r="H38" s="37">
        <v>1</v>
      </c>
      <c r="I38" s="36">
        <v>0.41746969576864734</v>
      </c>
      <c r="J38" s="35">
        <v>-0.28702534420335318</v>
      </c>
      <c r="K38" s="32">
        <v>-0.24493655326714259</v>
      </c>
      <c r="L38" s="32">
        <v>0.30371648579641991</v>
      </c>
      <c r="M38" s="55">
        <v>0.66684145301431996</v>
      </c>
      <c r="N38" s="32">
        <v>0.32625628178403032</v>
      </c>
      <c r="O38" s="44">
        <v>-0.42071327480596821</v>
      </c>
      <c r="P38" s="55">
        <v>0.68771839184305839</v>
      </c>
      <c r="Q38" s="32">
        <v>0.36038925150057993</v>
      </c>
      <c r="R38" s="32">
        <v>-3.1810909583378573E-2</v>
      </c>
      <c r="S38" s="44">
        <v>-0.49279114737429069</v>
      </c>
      <c r="T38" s="32">
        <v>-4.3093669488684358E-2</v>
      </c>
      <c r="U38" s="32">
        <v>2.3194126567234491E-2</v>
      </c>
      <c r="V38" s="52">
        <v>-0.81099020288084334</v>
      </c>
      <c r="W38" s="35">
        <v>-0.39090034189449768</v>
      </c>
      <c r="X38" s="35">
        <v>0.34667552116741668</v>
      </c>
      <c r="Y38" s="35">
        <v>0.29805412633175116</v>
      </c>
      <c r="Z38" s="32">
        <v>-3.7539211893574474E-2</v>
      </c>
      <c r="AA38" s="32">
        <v>0.25658556411209843</v>
      </c>
      <c r="AB38" s="32">
        <v>-2.1683762873766367E-2</v>
      </c>
      <c r="AC38" s="32">
        <v>7.4213498519413224E-2</v>
      </c>
      <c r="AD38" s="78"/>
      <c r="AE38" s="86" t="s">
        <v>38</v>
      </c>
      <c r="AF38" s="32">
        <v>0.62657346964307659</v>
      </c>
      <c r="AG38" s="32">
        <v>0.44158107777676564</v>
      </c>
      <c r="AH38" s="32">
        <v>0.62642476321954743</v>
      </c>
      <c r="AI38" s="32">
        <v>0.15632225332967423</v>
      </c>
      <c r="AJ38" s="32">
        <v>0.60319211810690421</v>
      </c>
      <c r="AK38" s="37">
        <v>0</v>
      </c>
      <c r="AL38" s="36">
        <v>3.3839212283635685E-2</v>
      </c>
      <c r="AM38" s="35">
        <v>0.15511698022442594</v>
      </c>
      <c r="AN38" s="32">
        <v>0.27192719233500534</v>
      </c>
      <c r="AO38" s="32">
        <v>0.16940439180632513</v>
      </c>
      <c r="AP38" s="55">
        <v>1.9901970975764593E-4</v>
      </c>
      <c r="AQ38" s="32">
        <v>0.10381470067092718</v>
      </c>
      <c r="AR38" s="44">
        <v>3.2339998236759968E-2</v>
      </c>
      <c r="AS38" s="55">
        <v>4.0471614788993799E-4</v>
      </c>
      <c r="AT38" s="32">
        <v>9.9432291367398562E-2</v>
      </c>
      <c r="AU38" s="32">
        <v>0.88823971778768962</v>
      </c>
      <c r="AV38" s="44">
        <v>1.9798210346183068E-2</v>
      </c>
      <c r="AW38" s="32">
        <v>0.84898272928407992</v>
      </c>
      <c r="AX38" s="32">
        <v>0.91839700723423323</v>
      </c>
      <c r="AY38" s="51" t="s">
        <v>33</v>
      </c>
      <c r="AZ38" s="32">
        <v>7.2047912419227755E-2</v>
      </c>
      <c r="BA38" s="32">
        <v>0.11396722389368093</v>
      </c>
      <c r="BB38" s="32">
        <v>0.13916912414209848</v>
      </c>
      <c r="BC38" s="32">
        <v>0.86827139277712628</v>
      </c>
      <c r="BD38" s="32">
        <v>0.20576360074512828</v>
      </c>
      <c r="BE38" s="32">
        <v>0.91626453851115519</v>
      </c>
      <c r="BF38" s="32">
        <v>0.71862084199112619</v>
      </c>
      <c r="BG38" s="78"/>
    </row>
    <row r="39" spans="2:59" ht="24.95" customHeight="1" x14ac:dyDescent="0.25">
      <c r="B39" s="86" t="s">
        <v>39</v>
      </c>
      <c r="C39" s="32">
        <v>-5.458304398372902E-2</v>
      </c>
      <c r="D39" s="32">
        <v>-0.13941624872663186</v>
      </c>
      <c r="E39" s="32">
        <v>-5.6619185127435155E-2</v>
      </c>
      <c r="F39" s="32">
        <v>-1.8477529986852217E-2</v>
      </c>
      <c r="G39" s="32">
        <v>-8.4479945752069033E-2</v>
      </c>
      <c r="H39" s="36">
        <v>0.41746969576864734</v>
      </c>
      <c r="I39" s="37">
        <v>1</v>
      </c>
      <c r="J39" s="35">
        <v>-0.37269091272869892</v>
      </c>
      <c r="K39" s="32">
        <v>-5.3239422230190618E-2</v>
      </c>
      <c r="L39" s="32">
        <v>0.16817696939151197</v>
      </c>
      <c r="M39" s="33">
        <v>0.46877929307244171</v>
      </c>
      <c r="N39" s="55">
        <v>0.62588890690267895</v>
      </c>
      <c r="O39" s="44">
        <v>-0.39406318604170609</v>
      </c>
      <c r="P39" s="32">
        <v>0.31427438806901009</v>
      </c>
      <c r="Q39" s="33">
        <v>0.51386296061902392</v>
      </c>
      <c r="R39" s="32">
        <v>-0.11485947879501876</v>
      </c>
      <c r="S39" s="32">
        <v>-0.16261168390663294</v>
      </c>
      <c r="T39" s="32">
        <v>-0.22364430470343241</v>
      </c>
      <c r="U39" s="32">
        <v>-1.0199765908925353E-2</v>
      </c>
      <c r="V39" s="35">
        <v>-0.19139768399910878</v>
      </c>
      <c r="W39" s="46">
        <v>-0.62945076572883385</v>
      </c>
      <c r="X39" s="35">
        <v>0.10026232565875666</v>
      </c>
      <c r="Y39" s="63">
        <v>0.54472487451036644</v>
      </c>
      <c r="Z39" s="32">
        <v>0.21382010930054057</v>
      </c>
      <c r="AA39" s="32">
        <v>0.14823602203279629</v>
      </c>
      <c r="AB39" s="32">
        <v>-1.636080752454154E-2</v>
      </c>
      <c r="AC39" s="32">
        <v>9.8446967484719872E-2</v>
      </c>
      <c r="AD39" s="78"/>
      <c r="AE39" s="86" t="s">
        <v>39</v>
      </c>
      <c r="AF39" s="32">
        <v>0.80935952636856201</v>
      </c>
      <c r="AG39" s="32">
        <v>0.53605903083065765</v>
      </c>
      <c r="AH39" s="32">
        <v>0.78352838900875377</v>
      </c>
      <c r="AI39" s="32">
        <v>0.93495291235530364</v>
      </c>
      <c r="AJ39" s="32">
        <v>0.70856374449808901</v>
      </c>
      <c r="AK39" s="36">
        <v>3.3839212283635685E-2</v>
      </c>
      <c r="AL39" s="37">
        <v>0</v>
      </c>
      <c r="AM39" s="35">
        <v>6.0779567027596529E-2</v>
      </c>
      <c r="AN39" s="32">
        <v>0.81397194134257944</v>
      </c>
      <c r="AO39" s="32">
        <v>0.45438281632495692</v>
      </c>
      <c r="AP39" s="33">
        <v>1.5707626452009123E-2</v>
      </c>
      <c r="AQ39" s="55">
        <v>6.2638926734878025E-4</v>
      </c>
      <c r="AR39" s="44">
        <v>4.6376416589810052E-2</v>
      </c>
      <c r="AS39" s="32">
        <v>0.1543242526086612</v>
      </c>
      <c r="AT39" s="33">
        <v>1.4431561428823928E-2</v>
      </c>
      <c r="AU39" s="32">
        <v>0.61076528654374185</v>
      </c>
      <c r="AV39" s="32">
        <v>0.46966194066450206</v>
      </c>
      <c r="AW39" s="32">
        <v>0.31706828057487224</v>
      </c>
      <c r="AX39" s="32">
        <v>0.96406784164509673</v>
      </c>
      <c r="AY39" s="32">
        <v>0.39351446521553429</v>
      </c>
      <c r="AZ39" s="46">
        <v>1.6964340822341578E-3</v>
      </c>
      <c r="BA39" s="32">
        <v>0.65708390293738783</v>
      </c>
      <c r="BB39" s="56">
        <v>4.0101860133852406E-3</v>
      </c>
      <c r="BC39" s="32">
        <v>0.33933688693680497</v>
      </c>
      <c r="BD39" s="32">
        <v>0.46986913116968049</v>
      </c>
      <c r="BE39" s="32">
        <v>0.93677312670720825</v>
      </c>
      <c r="BF39" s="32">
        <v>0.63232281598147089</v>
      </c>
      <c r="BG39" s="78"/>
    </row>
    <row r="40" spans="2:59" ht="24.95" customHeight="1" x14ac:dyDescent="0.25">
      <c r="B40" s="86" t="s">
        <v>24</v>
      </c>
      <c r="C40" s="55">
        <v>0.73623153791652163</v>
      </c>
      <c r="D40" s="32">
        <v>-0.34920638726795361</v>
      </c>
      <c r="E40" s="32">
        <v>2.256140100442923E-2</v>
      </c>
      <c r="F40" s="32">
        <v>-0.38184336524029844</v>
      </c>
      <c r="G40" s="32">
        <v>0.36252728909841186</v>
      </c>
      <c r="H40" s="35">
        <v>-0.28702534420335318</v>
      </c>
      <c r="I40" s="35">
        <v>-0.37269091272869892</v>
      </c>
      <c r="J40" s="37">
        <v>1</v>
      </c>
      <c r="K40" s="33">
        <v>0.42374516181580602</v>
      </c>
      <c r="L40" s="32">
        <v>-5.1154300430853727E-2</v>
      </c>
      <c r="M40" s="44">
        <v>-0.45829144608692862</v>
      </c>
      <c r="N40" s="32">
        <v>-0.37139847144571153</v>
      </c>
      <c r="O40" s="55">
        <v>0.89688908597743644</v>
      </c>
      <c r="P40" s="32">
        <v>-0.30167748842885944</v>
      </c>
      <c r="Q40" s="32">
        <v>4.7417432485346626E-2</v>
      </c>
      <c r="R40" s="56">
        <v>0.63376256871073267</v>
      </c>
      <c r="S40" s="32">
        <v>0.13882961475385203</v>
      </c>
      <c r="T40" s="32">
        <v>0.35082759350829179</v>
      </c>
      <c r="U40" s="32">
        <v>-0.4111607277150891</v>
      </c>
      <c r="V40" s="35">
        <v>6.1870712296225275E-2</v>
      </c>
      <c r="W40" s="35">
        <v>0.27465683058287949</v>
      </c>
      <c r="X40" s="52">
        <v>-0.80947064560230708</v>
      </c>
      <c r="Y40" s="46">
        <v>-0.57243072369971715</v>
      </c>
      <c r="Z40" s="32">
        <v>0.11908601623172693</v>
      </c>
      <c r="AA40" s="32">
        <v>-0.30928910730775011</v>
      </c>
      <c r="AB40" s="32">
        <v>0.37935842314306167</v>
      </c>
      <c r="AC40" s="56">
        <v>0.52688736068614062</v>
      </c>
      <c r="AD40" s="78"/>
      <c r="AE40" s="86" t="s">
        <v>24</v>
      </c>
      <c r="AF40" s="54" t="s">
        <v>33</v>
      </c>
      <c r="AG40" s="32">
        <v>0.11117518930647158</v>
      </c>
      <c r="AH40" s="32">
        <v>0.91288778256524139</v>
      </c>
      <c r="AI40" s="32">
        <v>7.9497525030136115E-2</v>
      </c>
      <c r="AJ40" s="32">
        <v>9.7295368008951041E-2</v>
      </c>
      <c r="AK40" s="35">
        <v>0.15511698022442594</v>
      </c>
      <c r="AL40" s="35">
        <v>6.0779567027596529E-2</v>
      </c>
      <c r="AM40" s="37">
        <v>0</v>
      </c>
      <c r="AN40" s="33">
        <v>4.9384727152069249E-2</v>
      </c>
      <c r="AO40" s="32">
        <v>0.82114154263650618</v>
      </c>
      <c r="AP40" s="44">
        <v>1.8544541431590792E-2</v>
      </c>
      <c r="AQ40" s="32">
        <v>6.1750529733291225E-2</v>
      </c>
      <c r="AR40" s="54" t="s">
        <v>33</v>
      </c>
      <c r="AS40" s="32">
        <v>0.1724301259592263</v>
      </c>
      <c r="AT40" s="32">
        <v>0.83402480831695991</v>
      </c>
      <c r="AU40" s="56">
        <v>1.5407911014564861E-3</v>
      </c>
      <c r="AV40" s="32">
        <v>0.53779284030783825</v>
      </c>
      <c r="AW40" s="32">
        <v>0.10941305400191023</v>
      </c>
      <c r="AX40" s="32">
        <v>5.7301855982775284E-2</v>
      </c>
      <c r="AY40" s="32">
        <v>0.78445223304144918</v>
      </c>
      <c r="AZ40" s="32">
        <v>0.21608100899286017</v>
      </c>
      <c r="BA40" s="51" t="s">
        <v>33</v>
      </c>
      <c r="BB40" s="46">
        <v>2.2438420545818696E-3</v>
      </c>
      <c r="BC40" s="32">
        <v>0.59760822449895123</v>
      </c>
      <c r="BD40" s="32">
        <v>0.12417372897996112</v>
      </c>
      <c r="BE40" s="32">
        <v>5.5957157299826539E-2</v>
      </c>
      <c r="BF40" s="56">
        <v>5.6832128636329811E-3</v>
      </c>
      <c r="BG40" s="78"/>
    </row>
    <row r="41" spans="2:59" ht="24.95" customHeight="1" x14ac:dyDescent="0.25">
      <c r="B41" s="86" t="s">
        <v>25</v>
      </c>
      <c r="C41" s="32">
        <v>0.36718832022202713</v>
      </c>
      <c r="D41" s="32">
        <v>0.25983055793765175</v>
      </c>
      <c r="E41" s="32">
        <v>8.0032382400418628E-2</v>
      </c>
      <c r="F41" s="32">
        <v>0.14752376994765798</v>
      </c>
      <c r="G41" s="32">
        <v>0.21013654550023389</v>
      </c>
      <c r="H41" s="32">
        <v>-0.24493655326714259</v>
      </c>
      <c r="I41" s="32">
        <v>-5.3239422230190618E-2</v>
      </c>
      <c r="J41" s="33">
        <v>0.42374516181580602</v>
      </c>
      <c r="K41" s="37">
        <v>1</v>
      </c>
      <c r="L41" s="45">
        <v>-0.53384006563943209</v>
      </c>
      <c r="M41" s="32">
        <v>-0.31531341536270957</v>
      </c>
      <c r="N41" s="32">
        <v>-0.19392620023839482</v>
      </c>
      <c r="O41" s="33">
        <v>0.45203186214366342</v>
      </c>
      <c r="P41" s="32">
        <v>-0.22106705494524154</v>
      </c>
      <c r="Q41" s="32">
        <v>6.0289524764057887E-3</v>
      </c>
      <c r="R41" s="32">
        <v>-0.10621841600766506</v>
      </c>
      <c r="S41" s="32">
        <v>-5.2708637135561289E-4</v>
      </c>
      <c r="T41" s="32">
        <v>-0.11512170194677518</v>
      </c>
      <c r="U41" s="32">
        <v>3.5741623810604604E-2</v>
      </c>
      <c r="V41" s="32">
        <v>0.12986743548442686</v>
      </c>
      <c r="W41" s="32">
        <v>0.10552073380597873</v>
      </c>
      <c r="X41" s="43">
        <v>-0.55771869693862086</v>
      </c>
      <c r="Y41" s="32">
        <v>-0.32976480636076838</v>
      </c>
      <c r="Z41" s="32">
        <v>4.6244825825751089E-2</v>
      </c>
      <c r="AA41" s="32">
        <v>7.4587376414508383E-2</v>
      </c>
      <c r="AB41" s="32">
        <v>0.28687139511596671</v>
      </c>
      <c r="AC41" s="32">
        <v>8.3448929156336574E-2</v>
      </c>
      <c r="AD41" s="78"/>
      <c r="AE41" s="86" t="s">
        <v>25</v>
      </c>
      <c r="AF41" s="32">
        <v>9.2754405777223006E-2</v>
      </c>
      <c r="AG41" s="32">
        <v>0.24290082021556494</v>
      </c>
      <c r="AH41" s="32">
        <v>0.72330752630270512</v>
      </c>
      <c r="AI41" s="32">
        <v>0.51236666711956325</v>
      </c>
      <c r="AJ41" s="32">
        <v>0.34791897224376273</v>
      </c>
      <c r="AK41" s="32">
        <v>0.27192719233500534</v>
      </c>
      <c r="AL41" s="32">
        <v>0.81397194134257944</v>
      </c>
      <c r="AM41" s="33">
        <v>4.9384727152069249E-2</v>
      </c>
      <c r="AN41" s="37">
        <v>0</v>
      </c>
      <c r="AO41" s="45">
        <v>1.0499406243045982E-2</v>
      </c>
      <c r="AP41" s="32">
        <v>0.15289283620041214</v>
      </c>
      <c r="AQ41" s="32">
        <v>0.38717505825495713</v>
      </c>
      <c r="AR41" s="33">
        <v>3.4680571764344963E-2</v>
      </c>
      <c r="AS41" s="32">
        <v>0.32282257596005526</v>
      </c>
      <c r="AT41" s="32">
        <v>0.97875664346812064</v>
      </c>
      <c r="AU41" s="32">
        <v>0.63802508361251753</v>
      </c>
      <c r="AV41" s="32">
        <v>0.99814258025245006</v>
      </c>
      <c r="AW41" s="32">
        <v>0.60994555534672246</v>
      </c>
      <c r="AX41" s="32">
        <v>0.8745298431799845</v>
      </c>
      <c r="AY41" s="32">
        <v>0.56459869811179331</v>
      </c>
      <c r="AZ41" s="32">
        <v>0.64024649601425654</v>
      </c>
      <c r="BA41" s="43">
        <v>6.9975729811747045E-3</v>
      </c>
      <c r="BB41" s="32">
        <v>0.13394157334183759</v>
      </c>
      <c r="BC41" s="32">
        <v>0.83807614996087254</v>
      </c>
      <c r="BD41" s="32">
        <v>0.74148723134019623</v>
      </c>
      <c r="BE41" s="32">
        <v>0.19552254877383579</v>
      </c>
      <c r="BF41" s="32">
        <v>0.71197284885999967</v>
      </c>
      <c r="BG41" s="78"/>
    </row>
    <row r="42" spans="2:59" ht="24.95" customHeight="1" x14ac:dyDescent="0.25">
      <c r="B42" s="88" t="s">
        <v>26</v>
      </c>
      <c r="C42" s="32">
        <v>-0.27045986371760583</v>
      </c>
      <c r="D42" s="32">
        <v>-2.3110149931883997E-2</v>
      </c>
      <c r="E42" s="32">
        <v>-0.13396951566778142</v>
      </c>
      <c r="F42" s="32">
        <v>-0.1562357138402124</v>
      </c>
      <c r="G42" s="32">
        <v>-0.10793478030850552</v>
      </c>
      <c r="H42" s="32">
        <v>0.30371648579641991</v>
      </c>
      <c r="I42" s="32">
        <v>0.16817696939151197</v>
      </c>
      <c r="J42" s="32">
        <v>-5.1154300430853727E-2</v>
      </c>
      <c r="K42" s="45">
        <v>-0.53384006563943209</v>
      </c>
      <c r="L42" s="37">
        <v>1</v>
      </c>
      <c r="M42" s="32">
        <v>0.1627143735507135</v>
      </c>
      <c r="N42" s="32">
        <v>6.2233669563491453E-2</v>
      </c>
      <c r="O42" s="32">
        <v>-2.786443769504145E-2</v>
      </c>
      <c r="P42" s="32">
        <v>8.2291908741794935E-3</v>
      </c>
      <c r="Q42" s="32">
        <v>0.21875112579016648</v>
      </c>
      <c r="R42" s="32">
        <v>0.25234846970709401</v>
      </c>
      <c r="S42" s="32">
        <v>0.18371545612306991</v>
      </c>
      <c r="T42" s="32">
        <v>0.10107469963613663</v>
      </c>
      <c r="U42" s="32">
        <v>-0.10162554247246526</v>
      </c>
      <c r="V42" s="32">
        <v>-0.39788133452426866</v>
      </c>
      <c r="W42" s="32">
        <v>-0.13817096134939905</v>
      </c>
      <c r="X42" s="32">
        <v>0.23561361235503603</v>
      </c>
      <c r="Y42" s="32">
        <v>2.8912617543514787E-2</v>
      </c>
      <c r="Z42" s="32">
        <v>-0.14298488526950501</v>
      </c>
      <c r="AA42" s="32">
        <v>-0.24591247965206861</v>
      </c>
      <c r="AB42" s="32">
        <v>7.8314437961964314E-2</v>
      </c>
      <c r="AC42" s="32">
        <v>-2.6723291930517437E-2</v>
      </c>
      <c r="AD42" s="78"/>
      <c r="AE42" s="88" t="s">
        <v>26</v>
      </c>
      <c r="AF42" s="32">
        <v>0.22346427904739713</v>
      </c>
      <c r="AG42" s="32">
        <v>0.91869151138413474</v>
      </c>
      <c r="AH42" s="32">
        <v>0.55225601048621553</v>
      </c>
      <c r="AI42" s="32">
        <v>0.48748329962312109</v>
      </c>
      <c r="AJ42" s="32">
        <v>0.63257297878499241</v>
      </c>
      <c r="AK42" s="32">
        <v>0.16940439180632513</v>
      </c>
      <c r="AL42" s="32">
        <v>0.45438281632495692</v>
      </c>
      <c r="AM42" s="32">
        <v>0.82114154263650618</v>
      </c>
      <c r="AN42" s="45">
        <v>1.0499406243045982E-2</v>
      </c>
      <c r="AO42" s="37">
        <v>0</v>
      </c>
      <c r="AP42" s="32">
        <v>0.4693776631898165</v>
      </c>
      <c r="AQ42" s="32">
        <v>0.78321684076526044</v>
      </c>
      <c r="AR42" s="32">
        <v>0.9020356570080863</v>
      </c>
      <c r="AS42" s="32">
        <v>0.971006707032539</v>
      </c>
      <c r="AT42" s="32">
        <v>0.32804663073989293</v>
      </c>
      <c r="AU42" s="32">
        <v>0.25722023577874842</v>
      </c>
      <c r="AV42" s="32">
        <v>0.41312703297033226</v>
      </c>
      <c r="AW42" s="32">
        <v>0.6544719128102543</v>
      </c>
      <c r="AX42" s="32">
        <v>0.65270302792023338</v>
      </c>
      <c r="AY42" s="32">
        <v>6.6675429712216072E-2</v>
      </c>
      <c r="AZ42" s="32">
        <v>0.53974259515244194</v>
      </c>
      <c r="BA42" s="32">
        <v>0.29116477398590229</v>
      </c>
      <c r="BB42" s="32">
        <v>0.89836864103688752</v>
      </c>
      <c r="BC42" s="32">
        <v>0.52556815740626195</v>
      </c>
      <c r="BD42" s="32">
        <v>0.26996099721582917</v>
      </c>
      <c r="BE42" s="32">
        <v>0.72902835135433786</v>
      </c>
      <c r="BF42" s="32">
        <v>0.90603010234973902</v>
      </c>
      <c r="BG42" s="78"/>
    </row>
    <row r="43" spans="2:59" ht="24.95" customHeight="1" x14ac:dyDescent="0.25">
      <c r="B43" s="86" t="s">
        <v>40</v>
      </c>
      <c r="C43" s="32">
        <v>-0.25362227025587702</v>
      </c>
      <c r="D43" s="32">
        <v>8.6136887856150136E-3</v>
      </c>
      <c r="E43" s="32">
        <v>-0.15708822335076669</v>
      </c>
      <c r="F43" s="32">
        <v>-4.5060356469663901E-2</v>
      </c>
      <c r="G43" s="32">
        <v>-0.12475442149850818</v>
      </c>
      <c r="H43" s="55">
        <v>0.66684145301431996</v>
      </c>
      <c r="I43" s="33">
        <v>0.46877929307244171</v>
      </c>
      <c r="J43" s="44">
        <v>-0.45829144608692862</v>
      </c>
      <c r="K43" s="32">
        <v>-0.31531341536270957</v>
      </c>
      <c r="L43" s="32">
        <v>0.1627143735507135</v>
      </c>
      <c r="M43" s="37">
        <v>1</v>
      </c>
      <c r="N43" s="36">
        <v>0.79938651481239964</v>
      </c>
      <c r="O43" s="46">
        <v>-0.57801136445885759</v>
      </c>
      <c r="P43" s="32">
        <v>0.21988201164261145</v>
      </c>
      <c r="Q43" s="33">
        <v>0.54139664101419971</v>
      </c>
      <c r="R43" s="32">
        <v>-0.1109264989824643</v>
      </c>
      <c r="S43" s="32">
        <v>-0.24575442266521799</v>
      </c>
      <c r="T43" s="32">
        <v>6.1403379823701705E-2</v>
      </c>
      <c r="U43" s="32">
        <v>-0.13483386561468269</v>
      </c>
      <c r="V43" s="42">
        <v>-0.69578231569142135</v>
      </c>
      <c r="W43" s="32">
        <v>1.7460878096730401E-2</v>
      </c>
      <c r="X43" s="32">
        <v>0.3003907979665435</v>
      </c>
      <c r="Y43" s="33">
        <v>0.42890951092617552</v>
      </c>
      <c r="Z43" s="32">
        <v>-7.7941369278624106E-2</v>
      </c>
      <c r="AA43" s="32">
        <v>-9.9525442015271665E-2</v>
      </c>
      <c r="AB43" s="32">
        <v>7.9923966771765706E-2</v>
      </c>
      <c r="AC43" s="32">
        <v>-8.3524931380561857E-2</v>
      </c>
      <c r="AD43" s="78"/>
      <c r="AE43" s="86" t="s">
        <v>40</v>
      </c>
      <c r="AF43" s="32">
        <v>0.25474505977380263</v>
      </c>
      <c r="AG43" s="32">
        <v>0.9696526238114076</v>
      </c>
      <c r="AH43" s="32">
        <v>0.44345096048627047</v>
      </c>
      <c r="AI43" s="32">
        <v>0.84217250197768767</v>
      </c>
      <c r="AJ43" s="32">
        <v>0.58015221237992975</v>
      </c>
      <c r="AK43" s="55">
        <v>1.9901970975764593E-4</v>
      </c>
      <c r="AL43" s="33">
        <v>1.5707626452009123E-2</v>
      </c>
      <c r="AM43" s="44">
        <v>1.8544541431590792E-2</v>
      </c>
      <c r="AN43" s="32">
        <v>0.15289283620041214</v>
      </c>
      <c r="AO43" s="32">
        <v>0.4693776631898165</v>
      </c>
      <c r="AP43" s="37">
        <v>0</v>
      </c>
      <c r="AQ43" s="39" t="s">
        <v>33</v>
      </c>
      <c r="AR43" s="46">
        <v>1.9838731925974334E-3</v>
      </c>
      <c r="AS43" s="32">
        <v>0.32548939798474125</v>
      </c>
      <c r="AT43" s="33">
        <v>9.2630605997538213E-3</v>
      </c>
      <c r="AU43" s="32">
        <v>0.62311369720124055</v>
      </c>
      <c r="AV43" s="32">
        <v>0.2702788218890454</v>
      </c>
      <c r="AW43" s="32">
        <v>0.78604362365937552</v>
      </c>
      <c r="AX43" s="32">
        <v>0.54967096940205706</v>
      </c>
      <c r="AY43" s="42">
        <v>3.23567697020513E-4</v>
      </c>
      <c r="AZ43" s="32">
        <v>0.93852513314794284</v>
      </c>
      <c r="BA43" s="32">
        <v>0.17435856080039347</v>
      </c>
      <c r="BB43" s="33">
        <v>2.8787835827643059E-2</v>
      </c>
      <c r="BC43" s="32">
        <v>0.73027253930828706</v>
      </c>
      <c r="BD43" s="32">
        <v>0.62857918441709515</v>
      </c>
      <c r="BE43" s="32">
        <v>0.69793258667997904</v>
      </c>
      <c r="BF43" s="32">
        <v>0.68499289939151553</v>
      </c>
      <c r="BG43" s="78"/>
    </row>
    <row r="44" spans="2:59" ht="24.95" customHeight="1" x14ac:dyDescent="0.3">
      <c r="B44" s="86" t="s">
        <v>41</v>
      </c>
      <c r="C44" s="32">
        <v>-0.19042081619698878</v>
      </c>
      <c r="D44" s="32">
        <v>8.2423015597359844E-2</v>
      </c>
      <c r="E44" s="32">
        <v>-0.14538742944008004</v>
      </c>
      <c r="F44" s="32">
        <v>0.12004730157982736</v>
      </c>
      <c r="G44" s="32">
        <v>0.16691250955018183</v>
      </c>
      <c r="H44" s="32">
        <v>0.32625628178403032</v>
      </c>
      <c r="I44" s="55">
        <v>0.62588890690267895</v>
      </c>
      <c r="J44" s="32">
        <v>-0.37139847144571153</v>
      </c>
      <c r="K44" s="32">
        <v>-0.19392620023839482</v>
      </c>
      <c r="L44" s="32">
        <v>6.2233669563491453E-2</v>
      </c>
      <c r="M44" s="61">
        <v>0.79938651481239964</v>
      </c>
      <c r="N44" s="37">
        <v>1</v>
      </c>
      <c r="O44" s="45">
        <v>-0.47846942250357388</v>
      </c>
      <c r="P44" s="32">
        <v>0.12604332788512593</v>
      </c>
      <c r="Q44" s="33">
        <v>0.4244770669953794</v>
      </c>
      <c r="R44" s="32">
        <v>-0.13656016651666908</v>
      </c>
      <c r="S44" s="32">
        <v>-0.16957305706113859</v>
      </c>
      <c r="T44" s="32">
        <v>-0.1821975202005453</v>
      </c>
      <c r="U44" s="32">
        <v>-0.13667243024206227</v>
      </c>
      <c r="V44" s="32">
        <v>-0.20256734644552218</v>
      </c>
      <c r="W44" s="32">
        <v>6.730452116567294E-2</v>
      </c>
      <c r="X44" s="32">
        <v>4.4482190348070091E-2</v>
      </c>
      <c r="Y44" s="33">
        <v>0.41143236597344168</v>
      </c>
      <c r="Z44" s="32">
        <v>-1.5153185380416939E-2</v>
      </c>
      <c r="AA44" s="32">
        <v>-1.5076822418685818E-3</v>
      </c>
      <c r="AB44" s="32">
        <v>0.10810585837264799</v>
      </c>
      <c r="AC44" s="32">
        <v>-8.7329315001717756E-2</v>
      </c>
      <c r="AD44" s="76"/>
      <c r="AE44" s="86" t="s">
        <v>41</v>
      </c>
      <c r="AF44" s="32">
        <v>0.39597907088287831</v>
      </c>
      <c r="AG44" s="32">
        <v>0.71537036119511643</v>
      </c>
      <c r="AH44" s="32">
        <v>0.47853992008175372</v>
      </c>
      <c r="AI44" s="32">
        <v>0.59463245933747277</v>
      </c>
      <c r="AJ44" s="32">
        <v>0.45783142000764837</v>
      </c>
      <c r="AK44" s="32">
        <v>0.10381470067092718</v>
      </c>
      <c r="AL44" s="55">
        <v>6.2638926734878025E-4</v>
      </c>
      <c r="AM44" s="32">
        <v>6.1750529733291225E-2</v>
      </c>
      <c r="AN44" s="32">
        <v>0.38717505825495713</v>
      </c>
      <c r="AO44" s="32">
        <v>0.78321684076526044</v>
      </c>
      <c r="AP44" s="60" t="s">
        <v>33</v>
      </c>
      <c r="AQ44" s="37">
        <v>0</v>
      </c>
      <c r="AR44" s="45">
        <v>1.3413636704780726E-2</v>
      </c>
      <c r="AS44" s="32">
        <v>0.57621400868673567</v>
      </c>
      <c r="AT44" s="33">
        <v>4.8951787720003553E-2</v>
      </c>
      <c r="AU44" s="32">
        <v>0.54452460051691209</v>
      </c>
      <c r="AV44" s="32">
        <v>0.45059097020949002</v>
      </c>
      <c r="AW44" s="32">
        <v>0.4170644129773779</v>
      </c>
      <c r="AX44" s="32">
        <v>0.54419069191390812</v>
      </c>
      <c r="AY44" s="32">
        <v>0.36594876779324881</v>
      </c>
      <c r="AZ44" s="32">
        <v>0.76601122286964518</v>
      </c>
      <c r="BA44" s="32">
        <v>0.84417346261284265</v>
      </c>
      <c r="BB44" s="33">
        <v>3.6777441302885884E-2</v>
      </c>
      <c r="BC44" s="32">
        <v>0.94663783211946539</v>
      </c>
      <c r="BD44" s="32">
        <v>0.99416784191143126</v>
      </c>
      <c r="BE44" s="32">
        <v>0.59911861013465695</v>
      </c>
      <c r="BF44" s="32">
        <v>0.67141566548734222</v>
      </c>
      <c r="BG44" s="78"/>
    </row>
    <row r="45" spans="2:59" ht="24.95" customHeight="1" x14ac:dyDescent="0.3">
      <c r="B45" s="86" t="s">
        <v>27</v>
      </c>
      <c r="C45" s="56">
        <v>0.64255660669054171</v>
      </c>
      <c r="D45" s="32">
        <v>-0.32886202177871582</v>
      </c>
      <c r="E45" s="32">
        <v>-5.8836387019002845E-3</v>
      </c>
      <c r="F45" s="32">
        <v>-0.31128937288789738</v>
      </c>
      <c r="G45" s="32">
        <v>0.3665238564631132</v>
      </c>
      <c r="H45" s="44">
        <v>-0.42071327480596821</v>
      </c>
      <c r="I45" s="44">
        <v>-0.39406318604170609</v>
      </c>
      <c r="J45" s="55">
        <v>0.89688908597743644</v>
      </c>
      <c r="K45" s="33">
        <v>0.45203186214366342</v>
      </c>
      <c r="L45" s="32">
        <v>-2.786443769504145E-2</v>
      </c>
      <c r="M45" s="46">
        <v>-0.57801136445885759</v>
      </c>
      <c r="N45" s="46">
        <v>-0.47846942250357388</v>
      </c>
      <c r="O45" s="37">
        <v>1</v>
      </c>
      <c r="P45" s="32">
        <v>-0.30208111921090242</v>
      </c>
      <c r="Q45" s="32">
        <v>-3.6077564355680519E-2</v>
      </c>
      <c r="R45" s="56">
        <v>0.53715184877661759</v>
      </c>
      <c r="S45" s="32">
        <v>0.24219917567735422</v>
      </c>
      <c r="T45" s="32">
        <v>0.28994034761572907</v>
      </c>
      <c r="U45" s="32">
        <v>-0.28589933261616013</v>
      </c>
      <c r="V45" s="32">
        <v>0.17443827799817452</v>
      </c>
      <c r="W45" s="32">
        <v>0.26884504561011235</v>
      </c>
      <c r="X45" s="42">
        <v>-0.79393099975140446</v>
      </c>
      <c r="Y45" s="42">
        <v>-0.63928607374612312</v>
      </c>
      <c r="Z45" s="32">
        <v>-4.7593898213057199E-2</v>
      </c>
      <c r="AA45" s="32">
        <v>-0.27474178127699145</v>
      </c>
      <c r="AB45" s="32">
        <v>0.33184905763578748</v>
      </c>
      <c r="AC45" s="32">
        <v>0.32101457270846195</v>
      </c>
      <c r="AD45" s="76"/>
      <c r="AE45" s="86" t="s">
        <v>27</v>
      </c>
      <c r="AF45" s="56">
        <v>1.2605699327717561E-3</v>
      </c>
      <c r="AG45" s="32">
        <v>0.13507380714487158</v>
      </c>
      <c r="AH45" s="32">
        <v>0.97724305493380104</v>
      </c>
      <c r="AI45" s="32">
        <v>0.158488745475795</v>
      </c>
      <c r="AJ45" s="32">
        <v>9.3391974816045706E-2</v>
      </c>
      <c r="AK45" s="44">
        <v>3.2339998236759968E-2</v>
      </c>
      <c r="AL45" s="44">
        <v>4.6376416589810052E-2</v>
      </c>
      <c r="AM45" s="54" t="s">
        <v>33</v>
      </c>
      <c r="AN45" s="33">
        <v>3.4680571764344963E-2</v>
      </c>
      <c r="AO45" s="32">
        <v>0.9020356570080863</v>
      </c>
      <c r="AP45" s="46">
        <v>1.9838731925974334E-3</v>
      </c>
      <c r="AQ45" s="46">
        <v>1.3413636704780726E-2</v>
      </c>
      <c r="AR45" s="37">
        <v>0</v>
      </c>
      <c r="AS45" s="32">
        <v>0.17182822633368278</v>
      </c>
      <c r="AT45" s="32">
        <v>0.87335967693259464</v>
      </c>
      <c r="AU45" s="56">
        <v>9.9418851356054602E-3</v>
      </c>
      <c r="AV45" s="32">
        <v>0.27749031348166947</v>
      </c>
      <c r="AW45" s="32">
        <v>0.19057277018049029</v>
      </c>
      <c r="AX45" s="32">
        <v>0.19710830533545987</v>
      </c>
      <c r="AY45" s="32">
        <v>0.43750696180283316</v>
      </c>
      <c r="AZ45" s="32">
        <v>0.22634885748504155</v>
      </c>
      <c r="BA45" s="50" t="s">
        <v>33</v>
      </c>
      <c r="BB45" s="42">
        <v>4.3831091646842364E-4</v>
      </c>
      <c r="BC45" s="32">
        <v>0.83341547064292087</v>
      </c>
      <c r="BD45" s="32">
        <v>0.1743608088890084</v>
      </c>
      <c r="BE45" s="32">
        <v>9.7681216022728085E-2</v>
      </c>
      <c r="BF45" s="32">
        <v>0.10981888403543912</v>
      </c>
      <c r="BG45" s="78"/>
    </row>
    <row r="46" spans="2:59" ht="24.95" customHeight="1" x14ac:dyDescent="0.3">
      <c r="B46" s="86" t="s">
        <v>42</v>
      </c>
      <c r="C46" s="32">
        <v>-0.1137083249322927</v>
      </c>
      <c r="D46" s="32">
        <v>-0.23616400839526411</v>
      </c>
      <c r="E46" s="32">
        <v>0.34084252467660336</v>
      </c>
      <c r="F46" s="32">
        <v>-0.2723083812821348</v>
      </c>
      <c r="G46" s="32">
        <v>-4.2279592252034322E-2</v>
      </c>
      <c r="H46" s="55">
        <v>0.68771839184305839</v>
      </c>
      <c r="I46" s="32">
        <v>0.31427438806901009</v>
      </c>
      <c r="J46" s="32">
        <v>-0.30167748842885944</v>
      </c>
      <c r="K46" s="32">
        <v>-0.22106705494524154</v>
      </c>
      <c r="L46" s="32">
        <v>8.2291908741794935E-3</v>
      </c>
      <c r="M46" s="32">
        <v>0.21988201164261145</v>
      </c>
      <c r="N46" s="32">
        <v>0.12604332788512593</v>
      </c>
      <c r="O46" s="32">
        <v>-0.30208111921090242</v>
      </c>
      <c r="P46" s="37">
        <v>1</v>
      </c>
      <c r="Q46" s="35">
        <v>-0.13709634596403017</v>
      </c>
      <c r="R46" s="35">
        <v>-0.20480174550848623</v>
      </c>
      <c r="S46" s="43">
        <v>-0.58142161837187201</v>
      </c>
      <c r="T46" s="44">
        <v>-0.43004523869137923</v>
      </c>
      <c r="U46" s="32">
        <v>0.34647548522518845</v>
      </c>
      <c r="V46" s="35">
        <v>-0.17706425493942934</v>
      </c>
      <c r="W46" s="46">
        <v>-0.53855490833562858</v>
      </c>
      <c r="X46" s="35">
        <v>0.25033228698097115</v>
      </c>
      <c r="Y46" s="32">
        <v>0.10516808280284823</v>
      </c>
      <c r="Z46" s="35">
        <v>-9.957725318079369E-2</v>
      </c>
      <c r="AA46" s="55">
        <v>0.77561729554760839</v>
      </c>
      <c r="AB46" s="32">
        <v>-0.33022469853946668</v>
      </c>
      <c r="AC46" s="32">
        <v>-0.18580581690704587</v>
      </c>
      <c r="AD46" s="76"/>
      <c r="AE46" s="86" t="s">
        <v>42</v>
      </c>
      <c r="AF46" s="32">
        <v>0.6143692071416581</v>
      </c>
      <c r="AG46" s="32">
        <v>0.29000618988149451</v>
      </c>
      <c r="AH46" s="32">
        <v>0.12059545089260107</v>
      </c>
      <c r="AI46" s="32">
        <v>0.22019214361062633</v>
      </c>
      <c r="AJ46" s="32">
        <v>0.85180478378498292</v>
      </c>
      <c r="AK46" s="55">
        <v>4.0471614788993799E-4</v>
      </c>
      <c r="AL46" s="32">
        <v>0.1543242526086612</v>
      </c>
      <c r="AM46" s="32">
        <v>0.1724301259592263</v>
      </c>
      <c r="AN46" s="32">
        <v>0.32282257596005526</v>
      </c>
      <c r="AO46" s="32">
        <v>0.971006707032539</v>
      </c>
      <c r="AP46" s="32">
        <v>0.32548939798474125</v>
      </c>
      <c r="AQ46" s="32">
        <v>0.57621400868673567</v>
      </c>
      <c r="AR46" s="32">
        <v>0.17182822633368278</v>
      </c>
      <c r="AS46" s="37">
        <v>0</v>
      </c>
      <c r="AT46" s="35">
        <v>0.54293067727890554</v>
      </c>
      <c r="AU46" s="35">
        <v>0.36057140532444926</v>
      </c>
      <c r="AV46" s="43">
        <v>4.5384229755037779E-3</v>
      </c>
      <c r="AW46" s="44">
        <v>4.575352735838608E-2</v>
      </c>
      <c r="AX46" s="32">
        <v>0.11419005292998176</v>
      </c>
      <c r="AY46" s="35">
        <v>0.43052974690163909</v>
      </c>
      <c r="AZ46" s="43">
        <v>9.7131345915062207E-3</v>
      </c>
      <c r="BA46" s="32">
        <v>0.26116932964206035</v>
      </c>
      <c r="BB46" s="32">
        <v>0.64137046730076108</v>
      </c>
      <c r="BC46" s="32">
        <v>0.65928959604666659</v>
      </c>
      <c r="BD46" s="54" t="s">
        <v>33</v>
      </c>
      <c r="BE46" s="32">
        <v>0.13336740675510517</v>
      </c>
      <c r="BF46" s="32">
        <v>0.40773824543390769</v>
      </c>
      <c r="BG46" s="78"/>
    </row>
    <row r="47" spans="2:59" ht="24.95" customHeight="1" x14ac:dyDescent="0.3">
      <c r="B47" s="86" t="s">
        <v>43</v>
      </c>
      <c r="C47" s="32">
        <v>1.7501095512568295E-2</v>
      </c>
      <c r="D47" s="32">
        <v>-2.139919788311213E-2</v>
      </c>
      <c r="E47" s="32">
        <v>-3.3542542282047921E-2</v>
      </c>
      <c r="F47" s="32">
        <v>-5.0385846269349298E-2</v>
      </c>
      <c r="G47" s="32">
        <v>7.6352226047190627E-3</v>
      </c>
      <c r="H47" s="32">
        <v>0.36038925150057993</v>
      </c>
      <c r="I47" s="33">
        <v>0.51386296061902392</v>
      </c>
      <c r="J47" s="32">
        <v>4.7417432485346626E-2</v>
      </c>
      <c r="K47" s="32">
        <v>6.0289524764057887E-3</v>
      </c>
      <c r="L47" s="32">
        <v>0.21875112579016648</v>
      </c>
      <c r="M47" s="56">
        <v>0.54139664101419971</v>
      </c>
      <c r="N47" s="33">
        <v>0.4244770669953794</v>
      </c>
      <c r="O47" s="32">
        <v>-3.6077564355680519E-2</v>
      </c>
      <c r="P47" s="35">
        <v>-0.13709634596403017</v>
      </c>
      <c r="Q47" s="37">
        <v>1</v>
      </c>
      <c r="R47" s="35">
        <v>0.24319757339396486</v>
      </c>
      <c r="S47" s="32">
        <v>-7.0519408857026566E-2</v>
      </c>
      <c r="T47" s="32">
        <v>0.29127008097520812</v>
      </c>
      <c r="U47" s="44">
        <v>-0.43114092113041752</v>
      </c>
      <c r="V47" s="46">
        <v>-0.55029930548780415</v>
      </c>
      <c r="W47" s="35">
        <v>4.985692419351468E-2</v>
      </c>
      <c r="X47" s="35">
        <v>7.007894573059377E-2</v>
      </c>
      <c r="Y47" s="32">
        <v>-6.2705950039739763E-2</v>
      </c>
      <c r="Z47" s="35">
        <v>-0.18361589745549245</v>
      </c>
      <c r="AA47" s="32">
        <v>-0.35660797251925497</v>
      </c>
      <c r="AB47" s="56">
        <v>0.58967890266256873</v>
      </c>
      <c r="AC47" s="32">
        <v>6.9045999905260003E-2</v>
      </c>
      <c r="AD47" s="76"/>
      <c r="AE47" s="86" t="s">
        <v>43</v>
      </c>
      <c r="AF47" s="32">
        <v>0.93838379864770383</v>
      </c>
      <c r="AG47" s="32">
        <v>0.92469397044199553</v>
      </c>
      <c r="AH47" s="32">
        <v>0.88219595114416516</v>
      </c>
      <c r="AI47" s="32">
        <v>0.82378735151855276</v>
      </c>
      <c r="AJ47" s="32">
        <v>0.97309863065499314</v>
      </c>
      <c r="AK47" s="32">
        <v>9.9432291367398562E-2</v>
      </c>
      <c r="AL47" s="33">
        <v>1.4431561428823928E-2</v>
      </c>
      <c r="AM47" s="32">
        <v>0.83402480831695991</v>
      </c>
      <c r="AN47" s="32">
        <v>0.97875664346812064</v>
      </c>
      <c r="AO47" s="32">
        <v>0.32804663073989293</v>
      </c>
      <c r="AP47" s="56">
        <v>9.2630605997538213E-3</v>
      </c>
      <c r="AQ47" s="33">
        <v>4.8951787720003553E-2</v>
      </c>
      <c r="AR47" s="32">
        <v>0.87335967693259464</v>
      </c>
      <c r="AS47" s="35">
        <v>0.54293067727890554</v>
      </c>
      <c r="AT47" s="37">
        <v>0</v>
      </c>
      <c r="AU47" s="35">
        <v>0.27545306601480835</v>
      </c>
      <c r="AV47" s="32">
        <v>0.75515733144702324</v>
      </c>
      <c r="AW47" s="32">
        <v>0.1884547691692556</v>
      </c>
      <c r="AX47" s="44">
        <v>4.5143759750257938E-2</v>
      </c>
      <c r="AY47" s="43">
        <v>7.9626699205225544E-3</v>
      </c>
      <c r="AZ47" s="35">
        <v>0.82560952094971207</v>
      </c>
      <c r="BA47" s="32">
        <v>0.75664180954366433</v>
      </c>
      <c r="BB47" s="32">
        <v>0.7816101019020768</v>
      </c>
      <c r="BC47" s="32">
        <v>0.41338465423654197</v>
      </c>
      <c r="BD47" s="32">
        <v>0.10329583493831308</v>
      </c>
      <c r="BE47" s="56">
        <v>3.8731787618803385E-3</v>
      </c>
      <c r="BF47" s="32">
        <v>0.76012635578169452</v>
      </c>
      <c r="BG47" s="78"/>
    </row>
    <row r="48" spans="2:59" ht="24.95" customHeight="1" x14ac:dyDescent="0.3">
      <c r="B48" s="86" t="s">
        <v>28</v>
      </c>
      <c r="C48" s="55">
        <v>0.69049803716602798</v>
      </c>
      <c r="D48" s="32">
        <v>-0.31552303694570633</v>
      </c>
      <c r="E48" s="32">
        <v>-3.5568105358564653E-2</v>
      </c>
      <c r="F48" s="44">
        <v>-0.50575427227565894</v>
      </c>
      <c r="G48" s="32">
        <v>0.35049267447206695</v>
      </c>
      <c r="H48" s="32">
        <v>-3.1810909583378573E-2</v>
      </c>
      <c r="I48" s="32">
        <v>-0.11485947879501876</v>
      </c>
      <c r="J48" s="56">
        <v>0.63376256871073267</v>
      </c>
      <c r="K48" s="32">
        <v>-0.10621841600766506</v>
      </c>
      <c r="L48" s="32">
        <v>0.25234846970709401</v>
      </c>
      <c r="M48" s="32">
        <v>-0.1109264989824643</v>
      </c>
      <c r="N48" s="32">
        <v>-0.13656016651666908</v>
      </c>
      <c r="O48" s="56">
        <v>0.53715184877661759</v>
      </c>
      <c r="P48" s="35">
        <v>-0.20480174550848623</v>
      </c>
      <c r="Q48" s="35">
        <v>0.24319757339396486</v>
      </c>
      <c r="R48" s="37">
        <v>1</v>
      </c>
      <c r="S48" s="32">
        <v>-0.1370729343568857</v>
      </c>
      <c r="T48" s="55">
        <v>0.78500893706035479</v>
      </c>
      <c r="U48" s="47">
        <v>-0.83509174054317681</v>
      </c>
      <c r="V48" s="35">
        <v>-0.19283194074677373</v>
      </c>
      <c r="W48" s="35">
        <v>0.14407836226243265</v>
      </c>
      <c r="X48" s="35">
        <v>-0.13100235060886017</v>
      </c>
      <c r="Y48" s="32">
        <v>-0.12379043231922857</v>
      </c>
      <c r="Z48" s="35">
        <v>4.5185066232558656E-2</v>
      </c>
      <c r="AA48" s="32">
        <v>-0.19562663705505545</v>
      </c>
      <c r="AB48" s="32">
        <v>1.5790907312833436E-2</v>
      </c>
      <c r="AC48" s="56">
        <v>0.64680346851280179</v>
      </c>
      <c r="AD48" s="76"/>
      <c r="AE48" s="86" t="s">
        <v>28</v>
      </c>
      <c r="AF48" s="55">
        <v>3.7496641630515399E-4</v>
      </c>
      <c r="AG48" s="32">
        <v>0.15260518424602224</v>
      </c>
      <c r="AH48" s="32">
        <v>0.87513435135726425</v>
      </c>
      <c r="AI48" s="44">
        <v>1.6335710869326482E-2</v>
      </c>
      <c r="AJ48" s="32">
        <v>0.10977540699633433</v>
      </c>
      <c r="AK48" s="32">
        <v>0.88823971778768962</v>
      </c>
      <c r="AL48" s="32">
        <v>0.61076528654374185</v>
      </c>
      <c r="AM48" s="56">
        <v>1.5407911014564861E-3</v>
      </c>
      <c r="AN48" s="32">
        <v>0.63802508361251753</v>
      </c>
      <c r="AO48" s="32">
        <v>0.25722023577874842</v>
      </c>
      <c r="AP48" s="32">
        <v>0.62311369720124055</v>
      </c>
      <c r="AQ48" s="32">
        <v>0.54452460051691209</v>
      </c>
      <c r="AR48" s="56">
        <v>9.9418851356054602E-3</v>
      </c>
      <c r="AS48" s="35">
        <v>0.36057140532444926</v>
      </c>
      <c r="AT48" s="35">
        <v>0.27545306601480835</v>
      </c>
      <c r="AU48" s="37">
        <v>0</v>
      </c>
      <c r="AV48" s="32">
        <v>0.5430002291462096</v>
      </c>
      <c r="AW48" s="54" t="s">
        <v>33</v>
      </c>
      <c r="AX48" s="53" t="s">
        <v>33</v>
      </c>
      <c r="AY48" s="32">
        <v>0.3899114604706333</v>
      </c>
      <c r="AZ48" s="32">
        <v>0.52237313711508204</v>
      </c>
      <c r="BA48" s="35">
        <v>0.56117164655203211</v>
      </c>
      <c r="BB48" s="32">
        <v>0.5831052284844358</v>
      </c>
      <c r="BC48" s="35">
        <v>0.84174101993469519</v>
      </c>
      <c r="BD48" s="32">
        <v>0.38294431260183165</v>
      </c>
      <c r="BE48" s="32">
        <v>0.94439537537921858</v>
      </c>
      <c r="BF48" s="56">
        <v>1.141579964463153E-3</v>
      </c>
      <c r="BG48" s="78"/>
    </row>
    <row r="49" spans="2:59" ht="24.95" customHeight="1" x14ac:dyDescent="0.3">
      <c r="B49" s="86" t="s">
        <v>44</v>
      </c>
      <c r="C49" s="32">
        <v>-0.16371176554596825</v>
      </c>
      <c r="D49" s="32">
        <v>0.12032253064207696</v>
      </c>
      <c r="E49" s="32">
        <v>-0.26239316227422721</v>
      </c>
      <c r="F49" s="32">
        <v>0.36350226359289539</v>
      </c>
      <c r="G49" s="32">
        <v>8.6762350964338666E-2</v>
      </c>
      <c r="H49" s="44">
        <v>-0.49279114737429069</v>
      </c>
      <c r="I49" s="32">
        <v>-0.16261168390663294</v>
      </c>
      <c r="J49" s="32">
        <v>0.13882961475385203</v>
      </c>
      <c r="K49" s="32">
        <v>-5.2708637135561289E-4</v>
      </c>
      <c r="L49" s="32">
        <v>0.18371545612306991</v>
      </c>
      <c r="M49" s="32">
        <v>-0.24575442266521799</v>
      </c>
      <c r="N49" s="32">
        <v>-0.16957305706113859</v>
      </c>
      <c r="O49" s="32">
        <v>0.24219917567735422</v>
      </c>
      <c r="P49" s="43">
        <v>-0.58142161837187201</v>
      </c>
      <c r="Q49" s="32">
        <v>-7.0519408857026566E-2</v>
      </c>
      <c r="R49" s="32">
        <v>-0.1370729343568857</v>
      </c>
      <c r="S49" s="37">
        <v>1</v>
      </c>
      <c r="T49" s="35">
        <v>8.1869337091724878E-2</v>
      </c>
      <c r="U49" s="35">
        <v>0.22574662535025561</v>
      </c>
      <c r="V49" s="32">
        <v>0.27382000898332826</v>
      </c>
      <c r="W49" s="32">
        <v>0.13494386298185607</v>
      </c>
      <c r="X49" s="32">
        <v>-0.34121375532882353</v>
      </c>
      <c r="Y49" s="32">
        <v>-0.1890001763265583</v>
      </c>
      <c r="Z49" s="32">
        <v>8.6747922962683924E-3</v>
      </c>
      <c r="AA49" s="43">
        <v>-0.59923953999034385</v>
      </c>
      <c r="AB49" s="32">
        <v>0.3053929060328171</v>
      </c>
      <c r="AC49" s="32">
        <v>-6.0884564152431084E-2</v>
      </c>
      <c r="AD49" s="76"/>
      <c r="AE49" s="86" t="s">
        <v>44</v>
      </c>
      <c r="AF49" s="32">
        <v>0.46662113918243658</v>
      </c>
      <c r="AG49" s="32">
        <v>0.59378160930690194</v>
      </c>
      <c r="AH49" s="32">
        <v>0.23811780973015154</v>
      </c>
      <c r="AI49" s="32">
        <v>9.6332222962004013E-2</v>
      </c>
      <c r="AJ49" s="32">
        <v>0.70103608290599995</v>
      </c>
      <c r="AK49" s="44">
        <v>1.9798210346183068E-2</v>
      </c>
      <c r="AL49" s="32">
        <v>0.46966194066450206</v>
      </c>
      <c r="AM49" s="32">
        <v>0.53779284030783825</v>
      </c>
      <c r="AN49" s="32">
        <v>0.99814258025245006</v>
      </c>
      <c r="AO49" s="32">
        <v>0.41312703297033226</v>
      </c>
      <c r="AP49" s="32">
        <v>0.2702788218890454</v>
      </c>
      <c r="AQ49" s="32">
        <v>0.45059097020949002</v>
      </c>
      <c r="AR49" s="32">
        <v>0.27749031348166947</v>
      </c>
      <c r="AS49" s="43">
        <v>4.5384229755037779E-3</v>
      </c>
      <c r="AT49" s="32">
        <v>0.75515733144702324</v>
      </c>
      <c r="AU49" s="32">
        <v>0.5430002291462096</v>
      </c>
      <c r="AV49" s="37">
        <v>0</v>
      </c>
      <c r="AW49" s="35">
        <v>0.71720614385954062</v>
      </c>
      <c r="AX49" s="35">
        <v>0.31242065354898885</v>
      </c>
      <c r="AY49" s="32">
        <v>0.21754003695558896</v>
      </c>
      <c r="AZ49" s="32">
        <v>0.54934239172603638</v>
      </c>
      <c r="BA49" s="32">
        <v>0.12016550345740615</v>
      </c>
      <c r="BB49" s="32">
        <v>0.39957860186101535</v>
      </c>
      <c r="BC49" s="32">
        <v>0.96943744340733273</v>
      </c>
      <c r="BD49" s="43">
        <v>3.2068271772847526E-3</v>
      </c>
      <c r="BE49" s="32">
        <v>0.16694436628849652</v>
      </c>
      <c r="BF49" s="32">
        <v>0.78781129463064148</v>
      </c>
      <c r="BG49" s="78"/>
    </row>
    <row r="50" spans="2:59" ht="24.95" customHeight="1" x14ac:dyDescent="0.3">
      <c r="B50" s="86" t="s">
        <v>45</v>
      </c>
      <c r="C50" s="33">
        <v>0.50895899394281952</v>
      </c>
      <c r="D50" s="32">
        <v>-0.23593716332804651</v>
      </c>
      <c r="E50" s="32">
        <v>-0.20361398741325498</v>
      </c>
      <c r="F50" s="32">
        <v>-0.26630119595497687</v>
      </c>
      <c r="G50" s="32">
        <v>0.27884780966577211</v>
      </c>
      <c r="H50" s="32">
        <v>-4.3093669488684358E-2</v>
      </c>
      <c r="I50" s="32">
        <v>-0.22364430470343241</v>
      </c>
      <c r="J50" s="32">
        <v>0.35082759350829179</v>
      </c>
      <c r="K50" s="32">
        <v>-0.11512170194677518</v>
      </c>
      <c r="L50" s="32">
        <v>0.10107469963613663</v>
      </c>
      <c r="M50" s="32">
        <v>6.1403379823701705E-2</v>
      </c>
      <c r="N50" s="32">
        <v>-0.1821975202005453</v>
      </c>
      <c r="O50" s="32">
        <v>0.28994034761572907</v>
      </c>
      <c r="P50" s="44">
        <v>-0.43004523869137923</v>
      </c>
      <c r="Q50" s="32">
        <v>0.29127008097520812</v>
      </c>
      <c r="R50" s="55">
        <v>0.78500893706035479</v>
      </c>
      <c r="S50" s="35">
        <v>8.1869337091724878E-2</v>
      </c>
      <c r="T50" s="37">
        <v>1</v>
      </c>
      <c r="U50" s="52">
        <v>-0.80099717749857269</v>
      </c>
      <c r="V50" s="32">
        <v>-0.28749216415663481</v>
      </c>
      <c r="W50" s="32">
        <v>0.2872993778599322</v>
      </c>
      <c r="X50" s="32">
        <v>5.0204278792718514E-2</v>
      </c>
      <c r="Y50" s="32">
        <v>5.478642716505569E-2</v>
      </c>
      <c r="Z50" s="32">
        <v>6.8013511398833409E-2</v>
      </c>
      <c r="AA50" s="44">
        <v>-0.42613736289166865</v>
      </c>
      <c r="AB50" s="32">
        <v>3.6575331694151544E-2</v>
      </c>
      <c r="AC50" s="56">
        <v>0.50972493997857582</v>
      </c>
      <c r="AD50" s="76"/>
      <c r="AE50" s="86" t="s">
        <v>45</v>
      </c>
      <c r="AF50" s="33">
        <v>1.5560218847397686E-2</v>
      </c>
      <c r="AG50" s="32">
        <v>0.29048335160121297</v>
      </c>
      <c r="AH50" s="32">
        <v>0.36342417298228585</v>
      </c>
      <c r="AI50" s="32">
        <v>0.23094249014204887</v>
      </c>
      <c r="AJ50" s="32">
        <v>0.20887176876823776</v>
      </c>
      <c r="AK50" s="32">
        <v>0.84898272928407992</v>
      </c>
      <c r="AL50" s="32">
        <v>0.31706828057487224</v>
      </c>
      <c r="AM50" s="32">
        <v>0.10941305400191023</v>
      </c>
      <c r="AN50" s="32">
        <v>0.60994555534672246</v>
      </c>
      <c r="AO50" s="32">
        <v>0.6544719128102543</v>
      </c>
      <c r="AP50" s="32">
        <v>0.78604362365937552</v>
      </c>
      <c r="AQ50" s="32">
        <v>0.4170644129773779</v>
      </c>
      <c r="AR50" s="32">
        <v>0.19057277018049029</v>
      </c>
      <c r="AS50" s="44">
        <v>4.575352735838608E-2</v>
      </c>
      <c r="AT50" s="32">
        <v>0.1884547691692556</v>
      </c>
      <c r="AU50" s="54" t="s">
        <v>33</v>
      </c>
      <c r="AV50" s="35">
        <v>0.71720614385954062</v>
      </c>
      <c r="AW50" s="37">
        <v>0</v>
      </c>
      <c r="AX50" s="51" t="s">
        <v>33</v>
      </c>
      <c r="AY50" s="32">
        <v>0.19451439489625794</v>
      </c>
      <c r="AZ50" s="32">
        <v>0.19482711014723675</v>
      </c>
      <c r="BA50" s="32">
        <v>0.82441276445293243</v>
      </c>
      <c r="BB50" s="32">
        <v>0.80866187630535191</v>
      </c>
      <c r="BC50" s="32">
        <v>0.76361385401326776</v>
      </c>
      <c r="BD50" s="44">
        <v>4.798057366105575E-2</v>
      </c>
      <c r="BE50" s="32">
        <v>0.87162629746696418</v>
      </c>
      <c r="BF50" s="56">
        <v>1.5379365294423672E-2</v>
      </c>
      <c r="BG50" s="78"/>
    </row>
    <row r="51" spans="2:59" ht="24.95" customHeight="1" x14ac:dyDescent="0.3">
      <c r="B51" s="86" t="s">
        <v>29</v>
      </c>
      <c r="C51" s="43">
        <v>-0.57177832601092493</v>
      </c>
      <c r="D51" s="32">
        <v>0.11273291284450307</v>
      </c>
      <c r="E51" s="32">
        <v>5.0939900047182428E-2</v>
      </c>
      <c r="F51" s="32">
        <v>0.20151748259705693</v>
      </c>
      <c r="G51" s="32">
        <v>-0.30437310273941032</v>
      </c>
      <c r="H51" s="32">
        <v>2.3194126567234491E-2</v>
      </c>
      <c r="I51" s="32">
        <v>-1.0199765908925353E-2</v>
      </c>
      <c r="J51" s="32">
        <v>-0.4111607277150891</v>
      </c>
      <c r="K51" s="32">
        <v>3.5741623810604604E-2</v>
      </c>
      <c r="L51" s="32">
        <v>-0.10162554247246526</v>
      </c>
      <c r="M51" s="32">
        <v>-0.13483386561468269</v>
      </c>
      <c r="N51" s="32">
        <v>-0.13667243024206227</v>
      </c>
      <c r="O51" s="32">
        <v>-0.28589933261616013</v>
      </c>
      <c r="P51" s="32">
        <v>0.34647548522518845</v>
      </c>
      <c r="Q51" s="44">
        <v>-0.43114092113041752</v>
      </c>
      <c r="R51" s="47">
        <v>-0.83509174054317681</v>
      </c>
      <c r="S51" s="35">
        <v>0.22574662535025561</v>
      </c>
      <c r="T51" s="52">
        <v>-0.80099717749857269</v>
      </c>
      <c r="U51" s="37">
        <v>1</v>
      </c>
      <c r="V51" s="32">
        <v>0.27896645031374601</v>
      </c>
      <c r="W51" s="32">
        <v>-0.2173578292668441</v>
      </c>
      <c r="X51" s="32">
        <v>-2.0680480927792438E-2</v>
      </c>
      <c r="Y51" s="32">
        <v>-1.8180608897161155E-2</v>
      </c>
      <c r="Z51" s="32">
        <v>-5.9980563301511643E-2</v>
      </c>
      <c r="AA51" s="32">
        <v>0.33663658728868112</v>
      </c>
      <c r="AB51" s="32">
        <v>-0.14368699070519284</v>
      </c>
      <c r="AC51" s="43">
        <v>-0.55120065710022359</v>
      </c>
      <c r="AD51" s="76"/>
      <c r="AE51" s="86" t="s">
        <v>29</v>
      </c>
      <c r="AF51" s="43">
        <v>5.4334201092659587E-3</v>
      </c>
      <c r="AG51" s="32">
        <v>0.61742967605432097</v>
      </c>
      <c r="AH51" s="32">
        <v>0.82187954150791842</v>
      </c>
      <c r="AI51" s="32">
        <v>0.36849124982781445</v>
      </c>
      <c r="AJ51" s="32">
        <v>0.16843788483012331</v>
      </c>
      <c r="AK51" s="32">
        <v>0.91839700723423323</v>
      </c>
      <c r="AL51" s="32">
        <v>0.96406784164509673</v>
      </c>
      <c r="AM51" s="32">
        <v>5.7301855982775284E-2</v>
      </c>
      <c r="AN51" s="32">
        <v>0.8745298431799845</v>
      </c>
      <c r="AO51" s="32">
        <v>0.65270302792023338</v>
      </c>
      <c r="AP51" s="32">
        <v>0.54967096940205706</v>
      </c>
      <c r="AQ51" s="32">
        <v>0.54419069191390812</v>
      </c>
      <c r="AR51" s="32">
        <v>0.19710830533545987</v>
      </c>
      <c r="AS51" s="32">
        <v>0.11419005292998176</v>
      </c>
      <c r="AT51" s="44">
        <v>4.5143759750257938E-2</v>
      </c>
      <c r="AU51" s="53" t="s">
        <v>33</v>
      </c>
      <c r="AV51" s="35">
        <v>0.31242065354898885</v>
      </c>
      <c r="AW51" s="51" t="s">
        <v>33</v>
      </c>
      <c r="AX51" s="37">
        <v>0</v>
      </c>
      <c r="AY51" s="32">
        <v>0.20867005570018779</v>
      </c>
      <c r="AZ51" s="32">
        <v>0.33121372464759585</v>
      </c>
      <c r="BA51" s="32">
        <v>0.92721661296745017</v>
      </c>
      <c r="BB51" s="32">
        <v>0.9359960852649305</v>
      </c>
      <c r="BC51" s="32">
        <v>0.79089374668293355</v>
      </c>
      <c r="BD51" s="32">
        <v>0.12554443646302782</v>
      </c>
      <c r="BE51" s="32">
        <v>0.52351562281191477</v>
      </c>
      <c r="BF51" s="43">
        <v>7.8398711168425426E-3</v>
      </c>
      <c r="BG51" s="78"/>
    </row>
    <row r="52" spans="2:59" ht="24.95" customHeight="1" x14ac:dyDescent="0.3">
      <c r="B52" s="86" t="s">
        <v>46</v>
      </c>
      <c r="C52" s="32">
        <v>-1.7465827350386581E-2</v>
      </c>
      <c r="D52" s="32">
        <v>5.3591781740850344E-2</v>
      </c>
      <c r="E52" s="32">
        <v>-5.8892383958552189E-2</v>
      </c>
      <c r="F52" s="32">
        <v>0.26377659968149847</v>
      </c>
      <c r="G52" s="32">
        <v>5.2045691133376405E-2</v>
      </c>
      <c r="H52" s="52">
        <v>-0.81099020288084334</v>
      </c>
      <c r="I52" s="35">
        <v>-0.19139768399910878</v>
      </c>
      <c r="J52" s="35">
        <v>6.1870712296225275E-2</v>
      </c>
      <c r="K52" s="32">
        <v>0.12986743548442686</v>
      </c>
      <c r="L52" s="32">
        <v>-0.39788133452426866</v>
      </c>
      <c r="M52" s="42">
        <v>-0.69578231569142135</v>
      </c>
      <c r="N52" s="32">
        <v>-0.20256734644552218</v>
      </c>
      <c r="O52" s="32">
        <v>0.17443827799817452</v>
      </c>
      <c r="P52" s="35">
        <v>-0.17706425493942934</v>
      </c>
      <c r="Q52" s="46">
        <v>-0.55029930548780415</v>
      </c>
      <c r="R52" s="35">
        <v>-0.19283194074677373</v>
      </c>
      <c r="S52" s="32">
        <v>0.27382000898332826</v>
      </c>
      <c r="T52" s="32">
        <v>-0.28749216415663481</v>
      </c>
      <c r="U52" s="32">
        <v>0.27896645031374601</v>
      </c>
      <c r="V52" s="37">
        <v>1</v>
      </c>
      <c r="W52" s="35">
        <v>3.6606642052496592E-2</v>
      </c>
      <c r="X52" s="35">
        <v>-0.19428791127186112</v>
      </c>
      <c r="Y52" s="35">
        <v>-0.1340598683254999</v>
      </c>
      <c r="Z52" s="35">
        <v>-2.5080641636804162E-2</v>
      </c>
      <c r="AA52" s="32">
        <v>0.19552300643237791</v>
      </c>
      <c r="AB52" s="32">
        <v>-0.13109400703089921</v>
      </c>
      <c r="AC52" s="32">
        <v>-0.15319682464088713</v>
      </c>
      <c r="AD52" s="76"/>
      <c r="AE52" s="86" t="s">
        <v>46</v>
      </c>
      <c r="AF52" s="32">
        <v>0.93850774008180737</v>
      </c>
      <c r="AG52" s="32">
        <v>0.81276177132800898</v>
      </c>
      <c r="AH52" s="32">
        <v>0.79460821134671333</v>
      </c>
      <c r="AI52" s="32">
        <v>0.23556135381834847</v>
      </c>
      <c r="AJ52" s="32">
        <v>0.81807481228517887</v>
      </c>
      <c r="AK52" s="50" t="s">
        <v>33</v>
      </c>
      <c r="AL52" s="32">
        <v>0.39351446521553429</v>
      </c>
      <c r="AM52" s="32">
        <v>0.78445223304144918</v>
      </c>
      <c r="AN52" s="32">
        <v>0.56459869811179331</v>
      </c>
      <c r="AO52" s="32">
        <v>6.6675429712216072E-2</v>
      </c>
      <c r="AP52" s="42">
        <v>3.23567697020513E-4</v>
      </c>
      <c r="AQ52" s="32">
        <v>0.36594876779324881</v>
      </c>
      <c r="AR52" s="32">
        <v>0.43750696180283316</v>
      </c>
      <c r="AS52" s="32">
        <v>0.43052974690163909</v>
      </c>
      <c r="AT52" s="43">
        <v>7.9626699205225544E-3</v>
      </c>
      <c r="AU52" s="32">
        <v>0.3899114604706333</v>
      </c>
      <c r="AV52" s="32">
        <v>0.21754003695558896</v>
      </c>
      <c r="AW52" s="32">
        <v>0.19451439489625794</v>
      </c>
      <c r="AX52" s="32">
        <v>0.20867005570018779</v>
      </c>
      <c r="AY52" s="37">
        <v>0</v>
      </c>
      <c r="AZ52" s="35">
        <v>0.87151728407033136</v>
      </c>
      <c r="BA52" s="35">
        <v>0.38627291410932524</v>
      </c>
      <c r="BB52" s="32">
        <v>0.55198553219741575</v>
      </c>
      <c r="BC52" s="32">
        <v>0.91178383448024281</v>
      </c>
      <c r="BD52" s="32">
        <v>0.38320139863455899</v>
      </c>
      <c r="BE52" s="32">
        <v>0.56089528173465675</v>
      </c>
      <c r="BF52" s="32">
        <v>0.49609406550178481</v>
      </c>
      <c r="BG52" s="78"/>
    </row>
    <row r="53" spans="2:59" ht="24.95" customHeight="1" x14ac:dyDescent="0.3">
      <c r="B53" s="86" t="s">
        <v>47</v>
      </c>
      <c r="C53" s="32">
        <v>2.5314126372614668E-2</v>
      </c>
      <c r="D53" s="32">
        <v>0.11810734728163547</v>
      </c>
      <c r="E53" s="32">
        <v>-0.18338043253913894</v>
      </c>
      <c r="F53" s="32">
        <v>0.11721906969153623</v>
      </c>
      <c r="G53" s="32">
        <v>0.22193959661978219</v>
      </c>
      <c r="H53" s="35">
        <v>-0.39090034189449768</v>
      </c>
      <c r="I53" s="46">
        <v>-0.62945076572883385</v>
      </c>
      <c r="J53" s="35">
        <v>0.27465683058287949</v>
      </c>
      <c r="K53" s="32">
        <v>0.10552073380597873</v>
      </c>
      <c r="L53" s="32">
        <v>-0.13817096134939905</v>
      </c>
      <c r="M53" s="32">
        <v>1.7460878096730401E-2</v>
      </c>
      <c r="N53" s="32">
        <v>6.730452116567294E-2</v>
      </c>
      <c r="O53" s="32">
        <v>0.26884504561011235</v>
      </c>
      <c r="P53" s="46">
        <v>-0.53855490833562858</v>
      </c>
      <c r="Q53" s="35">
        <v>4.985692419351468E-2</v>
      </c>
      <c r="R53" s="35">
        <v>0.14407836226243265</v>
      </c>
      <c r="S53" s="32">
        <v>0.13494386298185607</v>
      </c>
      <c r="T53" s="32">
        <v>0.2872993778599322</v>
      </c>
      <c r="U53" s="32">
        <v>-0.2173578292668441</v>
      </c>
      <c r="V53" s="35">
        <v>3.6606642052496592E-2</v>
      </c>
      <c r="W53" s="37">
        <v>1</v>
      </c>
      <c r="X53" s="35">
        <v>-0.1928312242499983</v>
      </c>
      <c r="Y53" s="35">
        <v>-0.31818661760580713</v>
      </c>
      <c r="Z53" s="35">
        <v>-0.14093197177537142</v>
      </c>
      <c r="AA53" s="32">
        <v>-0.36920712306001408</v>
      </c>
      <c r="AB53" s="32">
        <v>0.38521318924406339</v>
      </c>
      <c r="AC53" s="32">
        <v>-4.1199866121601293E-2</v>
      </c>
      <c r="AD53" s="76"/>
      <c r="AE53" s="86" t="s">
        <v>47</v>
      </c>
      <c r="AF53" s="32">
        <v>0.91096573769254408</v>
      </c>
      <c r="AG53" s="32">
        <v>0.6006441986525024</v>
      </c>
      <c r="AH53" s="32">
        <v>0.41399430008234445</v>
      </c>
      <c r="AI53" s="32">
        <v>0.60340531832518385</v>
      </c>
      <c r="AJ53" s="32">
        <v>0.32086743756235492</v>
      </c>
      <c r="AK53" s="32">
        <v>7.2047912419227755E-2</v>
      </c>
      <c r="AL53" s="43">
        <v>1.6964340822341578E-3</v>
      </c>
      <c r="AM53" s="32">
        <v>0.21608100899286017</v>
      </c>
      <c r="AN53" s="32">
        <v>0.64024649601425654</v>
      </c>
      <c r="AO53" s="32">
        <v>0.53974259515244194</v>
      </c>
      <c r="AP53" s="32">
        <v>0.93852513314794284</v>
      </c>
      <c r="AQ53" s="32">
        <v>0.76601122286964518</v>
      </c>
      <c r="AR53" s="32">
        <v>0.22634885748504155</v>
      </c>
      <c r="AS53" s="43">
        <v>9.7131345915062207E-3</v>
      </c>
      <c r="AT53" s="32">
        <v>0.82560952094971207</v>
      </c>
      <c r="AU53" s="32">
        <v>0.52237313711508204</v>
      </c>
      <c r="AV53" s="32">
        <v>0.54934239172603638</v>
      </c>
      <c r="AW53" s="32">
        <v>0.19482711014723675</v>
      </c>
      <c r="AX53" s="32">
        <v>0.33121372464759585</v>
      </c>
      <c r="AY53" s="35">
        <v>0.87151728407033136</v>
      </c>
      <c r="AZ53" s="37">
        <v>0</v>
      </c>
      <c r="BA53" s="35">
        <v>0.38991325575183933</v>
      </c>
      <c r="BB53" s="32">
        <v>0.14898313258759194</v>
      </c>
      <c r="BC53" s="32">
        <v>0.53159133901373867</v>
      </c>
      <c r="BD53" s="32">
        <v>9.0837082639970701E-2</v>
      </c>
      <c r="BE53" s="32">
        <v>7.6661211174131591E-2</v>
      </c>
      <c r="BF53" s="32">
        <v>0.85555042578933471</v>
      </c>
      <c r="BG53" s="78"/>
    </row>
    <row r="54" spans="2:59" ht="24.95" customHeight="1" x14ac:dyDescent="0.3">
      <c r="B54" s="86" t="s">
        <v>30</v>
      </c>
      <c r="C54" s="44">
        <v>-0.46412707071452686</v>
      </c>
      <c r="D54" s="32">
        <v>0.26008635653301621</v>
      </c>
      <c r="E54" s="32">
        <v>2.9098356541962529E-2</v>
      </c>
      <c r="F54" s="32">
        <v>7.5843439055523806E-2</v>
      </c>
      <c r="G54" s="32">
        <v>-0.22446623301109483</v>
      </c>
      <c r="H54" s="35">
        <v>0.34667552116741668</v>
      </c>
      <c r="I54" s="35">
        <v>0.10026232565875666</v>
      </c>
      <c r="J54" s="52">
        <v>-0.80947064560230708</v>
      </c>
      <c r="K54" s="43">
        <v>-0.55771869693862086</v>
      </c>
      <c r="L54" s="32">
        <v>0.23561361235503603</v>
      </c>
      <c r="M54" s="32">
        <v>0.3003907979665435</v>
      </c>
      <c r="N54" s="32">
        <v>4.4482190348070091E-2</v>
      </c>
      <c r="O54" s="42">
        <v>-0.79393099975140446</v>
      </c>
      <c r="P54" s="35">
        <v>0.25033228698097115</v>
      </c>
      <c r="Q54" s="35">
        <v>7.007894573059377E-2</v>
      </c>
      <c r="R54" s="35">
        <v>-0.13100235060886017</v>
      </c>
      <c r="S54" s="32">
        <v>-0.34121375532882353</v>
      </c>
      <c r="T54" s="32">
        <v>5.0204278792718514E-2</v>
      </c>
      <c r="U54" s="32">
        <v>-2.0680480927792438E-2</v>
      </c>
      <c r="V54" s="35">
        <v>-0.19428791127186112</v>
      </c>
      <c r="W54" s="35">
        <v>-0.1928312242499983</v>
      </c>
      <c r="X54" s="37">
        <v>1</v>
      </c>
      <c r="Y54" s="36">
        <v>0.49003976059318827</v>
      </c>
      <c r="Z54" s="35">
        <v>-0.18237213010869932</v>
      </c>
      <c r="AA54" s="32">
        <v>0.30297304180916029</v>
      </c>
      <c r="AB54" s="32">
        <v>-0.40905280840545338</v>
      </c>
      <c r="AC54" s="32">
        <v>-0.36676880450265453</v>
      </c>
      <c r="AD54" s="76"/>
      <c r="AE54" s="86" t="s">
        <v>30</v>
      </c>
      <c r="AF54" s="44">
        <v>2.9560346438252123E-2</v>
      </c>
      <c r="AG54" s="32">
        <v>0.24242060300013341</v>
      </c>
      <c r="AH54" s="32">
        <v>0.89771904716570494</v>
      </c>
      <c r="AI54" s="32">
        <v>0.7372812819421275</v>
      </c>
      <c r="AJ54" s="32">
        <v>0.31524627844205511</v>
      </c>
      <c r="AK54" s="32">
        <v>0.11396722389368093</v>
      </c>
      <c r="AL54" s="32">
        <v>0.65708390293738783</v>
      </c>
      <c r="AM54" s="51" t="s">
        <v>33</v>
      </c>
      <c r="AN54" s="43">
        <v>6.9975729811747045E-3</v>
      </c>
      <c r="AO54" s="32">
        <v>0.29116477398590229</v>
      </c>
      <c r="AP54" s="32">
        <v>0.17435856080039347</v>
      </c>
      <c r="AQ54" s="32">
        <v>0.84417346261284265</v>
      </c>
      <c r="AR54" s="50" t="s">
        <v>33</v>
      </c>
      <c r="AS54" s="32">
        <v>0.26116932964206035</v>
      </c>
      <c r="AT54" s="32">
        <v>0.75664180954366433</v>
      </c>
      <c r="AU54" s="35">
        <v>0.56117164655203211</v>
      </c>
      <c r="AV54" s="32">
        <v>0.12016550345740615</v>
      </c>
      <c r="AW54" s="32">
        <v>0.82441276445293243</v>
      </c>
      <c r="AX54" s="32">
        <v>0.92721661296745017</v>
      </c>
      <c r="AY54" s="35">
        <v>0.38627291410932524</v>
      </c>
      <c r="AZ54" s="35">
        <v>0.38991325575183933</v>
      </c>
      <c r="BA54" s="37">
        <v>0</v>
      </c>
      <c r="BB54" s="36">
        <v>2.0604052113812298E-2</v>
      </c>
      <c r="BC54" s="35">
        <v>0.41661045561204613</v>
      </c>
      <c r="BD54" s="32">
        <v>0.17050332670376281</v>
      </c>
      <c r="BE54" s="32">
        <v>5.8718025358439167E-2</v>
      </c>
      <c r="BF54" s="32">
        <v>9.3156565030776683E-2</v>
      </c>
      <c r="BG54" s="78"/>
    </row>
    <row r="55" spans="2:59" ht="24.95" customHeight="1" x14ac:dyDescent="0.3">
      <c r="B55" s="86" t="s">
        <v>31</v>
      </c>
      <c r="C55" s="32">
        <v>-5.6827102625561059E-2</v>
      </c>
      <c r="D55" s="32">
        <v>-0.11170345604524169</v>
      </c>
      <c r="E55" s="32">
        <v>-0.163845258021978</v>
      </c>
      <c r="F55" s="32">
        <v>-1.4786477774692977E-2</v>
      </c>
      <c r="G55" s="32">
        <v>-0.26078270346123039</v>
      </c>
      <c r="H55" s="35">
        <v>0.29805412633175116</v>
      </c>
      <c r="I55" s="63">
        <v>0.54472487451036644</v>
      </c>
      <c r="J55" s="46">
        <v>-0.57243072369971715</v>
      </c>
      <c r="K55" s="32">
        <v>-0.32976480636076838</v>
      </c>
      <c r="L55" s="32">
        <v>2.8912617543514787E-2</v>
      </c>
      <c r="M55" s="33">
        <v>0.42890951092617552</v>
      </c>
      <c r="N55" s="33">
        <v>0.41143236597344168</v>
      </c>
      <c r="O55" s="42">
        <v>-0.63928607374612312</v>
      </c>
      <c r="P55" s="32">
        <v>0.10516808280284823</v>
      </c>
      <c r="Q55" s="32">
        <v>-6.2705950039739763E-2</v>
      </c>
      <c r="R55" s="32">
        <v>-0.12379043231922857</v>
      </c>
      <c r="S55" s="32">
        <v>-0.1890001763265583</v>
      </c>
      <c r="T55" s="32">
        <v>5.478642716505569E-2</v>
      </c>
      <c r="U55" s="32">
        <v>-1.8180608897161155E-2</v>
      </c>
      <c r="V55" s="35">
        <v>-0.1340598683254999</v>
      </c>
      <c r="W55" s="35">
        <v>-0.31818661760580713</v>
      </c>
      <c r="X55" s="36">
        <v>0.49003976059318827</v>
      </c>
      <c r="Y55" s="37">
        <v>1</v>
      </c>
      <c r="Z55" s="61">
        <v>0.73986388878158782</v>
      </c>
      <c r="AA55" s="35">
        <v>0.10359344889433157</v>
      </c>
      <c r="AB55" s="46">
        <v>-0.52395955119423443</v>
      </c>
      <c r="AC55" s="35">
        <v>0.29334251692211399</v>
      </c>
      <c r="AD55" s="76"/>
      <c r="AE55" s="86" t="s">
        <v>31</v>
      </c>
      <c r="AF55" s="32">
        <v>0.80166975093857262</v>
      </c>
      <c r="AG55" s="32">
        <v>0.62066637726437579</v>
      </c>
      <c r="AH55" s="32">
        <v>0.42383330587371781</v>
      </c>
      <c r="AI55" s="32">
        <v>0.94792748400345905</v>
      </c>
      <c r="AJ55" s="32">
        <v>0.24111645587135164</v>
      </c>
      <c r="AK55" s="32">
        <v>0.13916912414209848</v>
      </c>
      <c r="AL55" s="57">
        <v>4.0101860133852406E-3</v>
      </c>
      <c r="AM55" s="46">
        <v>2.2438420545818696E-3</v>
      </c>
      <c r="AN55" s="32">
        <v>0.13394157334183759</v>
      </c>
      <c r="AO55" s="32">
        <v>0.89836864103688752</v>
      </c>
      <c r="AP55" s="33">
        <v>2.8787835827643059E-2</v>
      </c>
      <c r="AQ55" s="33">
        <v>3.6777441302885884E-2</v>
      </c>
      <c r="AR55" s="42">
        <v>4.3831091646842364E-4</v>
      </c>
      <c r="AS55" s="32">
        <v>0.64137046730076108</v>
      </c>
      <c r="AT55" s="32">
        <v>0.7816101019020768</v>
      </c>
      <c r="AU55" s="32">
        <v>0.5831052284844358</v>
      </c>
      <c r="AV55" s="32">
        <v>0.39957860186101535</v>
      </c>
      <c r="AW55" s="32">
        <v>0.80866187630535191</v>
      </c>
      <c r="AX55" s="32">
        <v>0.9359960852649305</v>
      </c>
      <c r="AY55" s="32">
        <v>0.55198553219741575</v>
      </c>
      <c r="AZ55" s="32">
        <v>0.14898313258759194</v>
      </c>
      <c r="BA55" s="36">
        <v>2.0604052113812298E-2</v>
      </c>
      <c r="BB55" s="37">
        <v>0</v>
      </c>
      <c r="BC55" s="60" t="s">
        <v>33</v>
      </c>
      <c r="BD55" s="32">
        <v>0.61453910245924825</v>
      </c>
      <c r="BE55" s="43">
        <v>6.0073738349919782E-3</v>
      </c>
      <c r="BF55" s="35">
        <v>0.14583090061833337</v>
      </c>
      <c r="BG55" s="78"/>
    </row>
    <row r="56" spans="2:59" ht="24.95" customHeight="1" x14ac:dyDescent="0.3">
      <c r="B56" s="86" t="s">
        <v>32</v>
      </c>
      <c r="C56" s="32">
        <v>0.38424002442065164</v>
      </c>
      <c r="D56" s="32">
        <v>-0.27435590640055085</v>
      </c>
      <c r="E56" s="32">
        <v>1.4278264387811922E-2</v>
      </c>
      <c r="F56" s="32">
        <v>-0.12452846882892964</v>
      </c>
      <c r="G56" s="32">
        <v>-0.10816100229183624</v>
      </c>
      <c r="H56" s="32">
        <v>-3.7539211893574474E-2</v>
      </c>
      <c r="I56" s="32">
        <v>0.21382010930054057</v>
      </c>
      <c r="J56" s="32">
        <v>0.11908601623172693</v>
      </c>
      <c r="K56" s="32">
        <v>4.6244825825751089E-2</v>
      </c>
      <c r="L56" s="32">
        <v>-0.14298488526950501</v>
      </c>
      <c r="M56" s="32">
        <v>-7.7941369278624106E-2</v>
      </c>
      <c r="N56" s="32">
        <v>-1.5153185380416939E-2</v>
      </c>
      <c r="O56" s="32">
        <v>-4.7593898213057199E-2</v>
      </c>
      <c r="P56" s="35">
        <v>-9.957725318079369E-2</v>
      </c>
      <c r="Q56" s="35">
        <v>-0.18361589745549245</v>
      </c>
      <c r="R56" s="35">
        <v>4.5185066232558656E-2</v>
      </c>
      <c r="S56" s="32">
        <v>8.6747922962683924E-3</v>
      </c>
      <c r="T56" s="32">
        <v>6.8013511398833409E-2</v>
      </c>
      <c r="U56" s="32">
        <v>-5.9980563301511643E-2</v>
      </c>
      <c r="V56" s="35">
        <v>-2.5080641636804162E-2</v>
      </c>
      <c r="W56" s="35">
        <v>-0.14093197177537142</v>
      </c>
      <c r="X56" s="35">
        <v>-0.18237213010869932</v>
      </c>
      <c r="Y56" s="61">
        <v>0.73986388878158782</v>
      </c>
      <c r="Z56" s="37">
        <v>1</v>
      </c>
      <c r="AA56" s="35">
        <v>-0.15566099767344932</v>
      </c>
      <c r="AB56" s="35">
        <v>-0.41125183721100023</v>
      </c>
      <c r="AC56" s="61">
        <v>0.75865637975610056</v>
      </c>
      <c r="AD56" s="76"/>
      <c r="AE56" s="86" t="s">
        <v>32</v>
      </c>
      <c r="AF56" s="32">
        <v>7.7472368747929704E-2</v>
      </c>
      <c r="AG56" s="32">
        <v>0.21660493054241181</v>
      </c>
      <c r="AH56" s="32">
        <v>0.94971499653847125</v>
      </c>
      <c r="AI56" s="32">
        <v>0.58084379915205997</v>
      </c>
      <c r="AJ56" s="32">
        <v>0.63185573954980956</v>
      </c>
      <c r="AK56" s="32">
        <v>0.86827139277712628</v>
      </c>
      <c r="AL56" s="32">
        <v>0.33933688693680497</v>
      </c>
      <c r="AM56" s="32">
        <v>0.59760822449895123</v>
      </c>
      <c r="AN56" s="32">
        <v>0.83807614996087254</v>
      </c>
      <c r="AO56" s="32">
        <v>0.52556815740626195</v>
      </c>
      <c r="AP56" s="32">
        <v>0.73027253930828706</v>
      </c>
      <c r="AQ56" s="32">
        <v>0.94663783211946539</v>
      </c>
      <c r="AR56" s="32">
        <v>0.83341547064292087</v>
      </c>
      <c r="AS56" s="32">
        <v>0.65928959604666659</v>
      </c>
      <c r="AT56" s="32">
        <v>0.41338465423654197</v>
      </c>
      <c r="AU56" s="35">
        <v>0.84174101993469519</v>
      </c>
      <c r="AV56" s="32">
        <v>0.96943744340733273</v>
      </c>
      <c r="AW56" s="32">
        <v>0.76361385401326776</v>
      </c>
      <c r="AX56" s="32">
        <v>0.79089374668293355</v>
      </c>
      <c r="AY56" s="32">
        <v>0.91178383448024281</v>
      </c>
      <c r="AZ56" s="32">
        <v>0.53159133901373867</v>
      </c>
      <c r="BA56" s="35">
        <v>0.41661045561204613</v>
      </c>
      <c r="BB56" s="60" t="s">
        <v>33</v>
      </c>
      <c r="BC56" s="37">
        <v>0</v>
      </c>
      <c r="BD56" s="32">
        <v>0.4891060400188259</v>
      </c>
      <c r="BE56" s="32">
        <v>5.7241241653744467E-2</v>
      </c>
      <c r="BF56" s="60" t="s">
        <v>33</v>
      </c>
      <c r="BG56" s="78"/>
    </row>
    <row r="57" spans="2:59" ht="24.95" customHeight="1" x14ac:dyDescent="0.3">
      <c r="B57" s="89" t="s">
        <v>48</v>
      </c>
      <c r="C57" s="32">
        <v>-6.4002976390660479E-2</v>
      </c>
      <c r="D57" s="32">
        <v>7.2499667778693433E-2</v>
      </c>
      <c r="E57" s="32">
        <v>0.23205030300763346</v>
      </c>
      <c r="F57" s="32">
        <v>-0.16850327659138575</v>
      </c>
      <c r="G57" s="32">
        <v>0.15951414583339574</v>
      </c>
      <c r="H57" s="32">
        <v>0.25658556411209843</v>
      </c>
      <c r="I57" s="32">
        <v>0.14823602203279629</v>
      </c>
      <c r="J57" s="32">
        <v>-0.30928910730775011</v>
      </c>
      <c r="K57" s="32">
        <v>7.4587376414508383E-2</v>
      </c>
      <c r="L57" s="32">
        <v>-0.24591247965206861</v>
      </c>
      <c r="M57" s="32">
        <v>-9.9525442015271665E-2</v>
      </c>
      <c r="N57" s="32">
        <v>-1.5076822418685818E-3</v>
      </c>
      <c r="O57" s="32">
        <v>-0.27474178127699145</v>
      </c>
      <c r="P57" s="55">
        <v>0.77561729554760839</v>
      </c>
      <c r="Q57" s="32">
        <v>-0.35660797251925497</v>
      </c>
      <c r="R57" s="32">
        <v>-0.19562663705505545</v>
      </c>
      <c r="S57" s="43">
        <v>-0.59923953999034385</v>
      </c>
      <c r="T57" s="44">
        <v>-0.42613736289166865</v>
      </c>
      <c r="U57" s="32">
        <v>0.33663658728868112</v>
      </c>
      <c r="V57" s="32">
        <v>0.19552300643237791</v>
      </c>
      <c r="W57" s="32">
        <v>-0.36920712306001408</v>
      </c>
      <c r="X57" s="32">
        <v>0.30297304180916029</v>
      </c>
      <c r="Y57" s="35">
        <v>0.10359344889433157</v>
      </c>
      <c r="Z57" s="35">
        <v>-0.15566099767344932</v>
      </c>
      <c r="AA57" s="37">
        <v>1</v>
      </c>
      <c r="AB57" s="45">
        <v>-0.43711837782791518</v>
      </c>
      <c r="AC57" s="35">
        <v>-0.29288756903302299</v>
      </c>
      <c r="AD57" s="76"/>
      <c r="AE57" s="89" t="s">
        <v>48</v>
      </c>
      <c r="AF57" s="32">
        <v>0.77720194692260769</v>
      </c>
      <c r="AG57" s="32">
        <v>0.74849370219734757</v>
      </c>
      <c r="AH57" s="32">
        <v>0.2539980815716873</v>
      </c>
      <c r="AI57" s="32">
        <v>0.45349506640665593</v>
      </c>
      <c r="AJ57" s="32">
        <v>0.47827802146210946</v>
      </c>
      <c r="AK57" s="32">
        <v>0.20576360074512828</v>
      </c>
      <c r="AL57" s="32">
        <v>0.46986913116968049</v>
      </c>
      <c r="AM57" s="32">
        <v>0.12417372897996112</v>
      </c>
      <c r="AN57" s="32">
        <v>0.74148723134019623</v>
      </c>
      <c r="AO57" s="32">
        <v>0.26996099721582917</v>
      </c>
      <c r="AP57" s="32">
        <v>0.62857918441709515</v>
      </c>
      <c r="AQ57" s="32">
        <v>0.99416784191143126</v>
      </c>
      <c r="AR57" s="32">
        <v>0.1743608088890084</v>
      </c>
      <c r="AS57" s="54" t="s">
        <v>33</v>
      </c>
      <c r="AT57" s="32">
        <v>0.10329583493831308</v>
      </c>
      <c r="AU57" s="32">
        <v>0.38294431260183165</v>
      </c>
      <c r="AV57" s="43">
        <v>3.2068271772847526E-3</v>
      </c>
      <c r="AW57" s="44">
        <v>4.798057366105575E-2</v>
      </c>
      <c r="AX57" s="32">
        <v>0.12554443646302782</v>
      </c>
      <c r="AY57" s="32">
        <v>0.38320139863455899</v>
      </c>
      <c r="AZ57" s="32">
        <v>9.0837082639970701E-2</v>
      </c>
      <c r="BA57" s="32">
        <v>0.17050332670376281</v>
      </c>
      <c r="BB57" s="32">
        <v>0.61453910245924825</v>
      </c>
      <c r="BC57" s="32">
        <v>0.4891060400188259</v>
      </c>
      <c r="BD57" s="37">
        <v>0</v>
      </c>
      <c r="BE57" s="45">
        <v>2.5552075163598639E-2</v>
      </c>
      <c r="BF57" s="35">
        <v>0.14648603404867619</v>
      </c>
      <c r="BG57" s="78"/>
    </row>
    <row r="58" spans="2:59" ht="24.95" customHeight="1" x14ac:dyDescent="0.3">
      <c r="B58" s="89" t="s">
        <v>49</v>
      </c>
      <c r="C58" s="32">
        <v>-0.12318796296206584</v>
      </c>
      <c r="D58" s="32">
        <v>6.8515905396894866E-2</v>
      </c>
      <c r="E58" s="32">
        <v>1.845279192556927E-2</v>
      </c>
      <c r="F58" s="32">
        <v>0.29195640045611965</v>
      </c>
      <c r="G58" s="32">
        <v>4.0877494310660574E-2</v>
      </c>
      <c r="H58" s="32">
        <v>-2.1683762873766367E-2</v>
      </c>
      <c r="I58" s="32">
        <v>-1.636080752454154E-2</v>
      </c>
      <c r="J58" s="32">
        <v>0.37935842314306167</v>
      </c>
      <c r="K58" s="32">
        <v>0.28687139511596671</v>
      </c>
      <c r="L58" s="32">
        <v>7.8314437961964314E-2</v>
      </c>
      <c r="M58" s="32">
        <v>7.9923966771765706E-2</v>
      </c>
      <c r="N58" s="32">
        <v>0.10810585837264799</v>
      </c>
      <c r="O58" s="32">
        <v>0.33184905763578748</v>
      </c>
      <c r="P58" s="32">
        <v>-0.33022469853946668</v>
      </c>
      <c r="Q58" s="33">
        <v>0.58967890266256873</v>
      </c>
      <c r="R58" s="32">
        <v>1.5790907312833436E-2</v>
      </c>
      <c r="S58" s="32">
        <v>0.3053929060328171</v>
      </c>
      <c r="T58" s="32">
        <v>3.6575331694151544E-2</v>
      </c>
      <c r="U58" s="32">
        <v>-0.14368699070519284</v>
      </c>
      <c r="V58" s="32">
        <v>-0.13109400703089921</v>
      </c>
      <c r="W58" s="32">
        <v>0.38521318924406339</v>
      </c>
      <c r="X58" s="32">
        <v>-0.40905280840545338</v>
      </c>
      <c r="Y58" s="46">
        <v>-0.52395955119423443</v>
      </c>
      <c r="Z58" s="35">
        <v>-0.41125183721100023</v>
      </c>
      <c r="AA58" s="45">
        <v>-0.43711837782791518</v>
      </c>
      <c r="AB58" s="37">
        <v>1</v>
      </c>
      <c r="AC58" s="35">
        <v>-8.9854736122028891E-2</v>
      </c>
      <c r="AD58" s="76"/>
      <c r="AE58" s="89" t="s">
        <v>49</v>
      </c>
      <c r="AF58" s="32">
        <v>0.58495406738604083</v>
      </c>
      <c r="AG58" s="32">
        <v>0.76191633033534745</v>
      </c>
      <c r="AH58" s="32">
        <v>0.92870761194425266</v>
      </c>
      <c r="AI58" s="32">
        <v>0.18736788978070579</v>
      </c>
      <c r="AJ58" s="32">
        <v>0.85666934122594707</v>
      </c>
      <c r="AK58" s="32">
        <v>0.91626453851115519</v>
      </c>
      <c r="AL58" s="32">
        <v>0.93677312670720825</v>
      </c>
      <c r="AM58" s="32">
        <v>5.5957157299826539E-2</v>
      </c>
      <c r="AN58" s="32">
        <v>0.19552254877383579</v>
      </c>
      <c r="AO58" s="32">
        <v>0.72902835135433786</v>
      </c>
      <c r="AP58" s="32">
        <v>0.69793258667997904</v>
      </c>
      <c r="AQ58" s="32">
        <v>0.59911861013465695</v>
      </c>
      <c r="AR58" s="32">
        <v>9.7681216022728085E-2</v>
      </c>
      <c r="AS58" s="32">
        <v>0.13336740675510517</v>
      </c>
      <c r="AT58" s="33">
        <v>3.8731787618803385E-3</v>
      </c>
      <c r="AU58" s="32">
        <v>0.94439537537921858</v>
      </c>
      <c r="AV58" s="32">
        <v>0.16694436628849652</v>
      </c>
      <c r="AW58" s="32">
        <v>0.87162629746696418</v>
      </c>
      <c r="AX58" s="32">
        <v>0.52351562281191477</v>
      </c>
      <c r="AY58" s="32">
        <v>0.56089528173465675</v>
      </c>
      <c r="AZ58" s="32">
        <v>7.6661211174131591E-2</v>
      </c>
      <c r="BA58" s="32">
        <v>5.8718025358439167E-2</v>
      </c>
      <c r="BB58" s="43">
        <v>6.0073738349919782E-3</v>
      </c>
      <c r="BC58" s="32">
        <v>5.7241241653744467E-2</v>
      </c>
      <c r="BD58" s="45">
        <v>2.5552075163598639E-2</v>
      </c>
      <c r="BE58" s="37">
        <v>0</v>
      </c>
      <c r="BF58" s="35">
        <v>0.6624576369437204</v>
      </c>
      <c r="BG58" s="78"/>
    </row>
    <row r="59" spans="2:59" ht="24.95" customHeight="1" x14ac:dyDescent="0.3">
      <c r="B59" s="89" t="s">
        <v>50</v>
      </c>
      <c r="C59" s="55">
        <v>0.77942520601838861</v>
      </c>
      <c r="D59" s="44">
        <v>-0.44544279573216933</v>
      </c>
      <c r="E59" s="32">
        <v>9.5169081504744707E-2</v>
      </c>
      <c r="F59" s="32">
        <v>-0.41018922913124817</v>
      </c>
      <c r="G59" s="32">
        <v>0.16611058337175244</v>
      </c>
      <c r="H59" s="32">
        <v>7.4213498519413224E-2</v>
      </c>
      <c r="I59" s="32">
        <v>9.8446967484719872E-2</v>
      </c>
      <c r="J59" s="56">
        <v>0.52688736068614062</v>
      </c>
      <c r="K59" s="32">
        <v>8.3448929156336574E-2</v>
      </c>
      <c r="L59" s="32">
        <v>-2.6723291930517437E-2</v>
      </c>
      <c r="M59" s="32">
        <v>-8.3524931380561857E-2</v>
      </c>
      <c r="N59" s="32">
        <v>-8.7329315001717756E-2</v>
      </c>
      <c r="O59" s="32">
        <v>0.32101457270846195</v>
      </c>
      <c r="P59" s="32">
        <v>-0.18580581690704587</v>
      </c>
      <c r="Q59" s="32">
        <v>6.9045999905260003E-2</v>
      </c>
      <c r="R59" s="56">
        <v>0.64680346851280179</v>
      </c>
      <c r="S59" s="32">
        <v>-6.0884564152431084E-2</v>
      </c>
      <c r="T59" s="33">
        <v>0.50972493997857582</v>
      </c>
      <c r="U59" s="43">
        <v>-0.55120065710022359</v>
      </c>
      <c r="V59" s="32">
        <v>-0.15319682464088713</v>
      </c>
      <c r="W59" s="32">
        <v>-4.1199866121601293E-2</v>
      </c>
      <c r="X59" s="32">
        <v>-0.36676880450265453</v>
      </c>
      <c r="Y59" s="35">
        <v>0.29334251692211399</v>
      </c>
      <c r="Z59" s="61">
        <v>0.75865637975610056</v>
      </c>
      <c r="AA59" s="35">
        <v>-0.29288756903302299</v>
      </c>
      <c r="AB59" s="35">
        <v>-8.9854736122028891E-2</v>
      </c>
      <c r="AC59" s="37">
        <v>1</v>
      </c>
      <c r="AD59" s="76"/>
      <c r="AE59" s="89" t="s">
        <v>50</v>
      </c>
      <c r="AF59" s="54" t="s">
        <v>33</v>
      </c>
      <c r="AG59" s="44">
        <v>3.7749878980267194E-2</v>
      </c>
      <c r="AH59" s="32">
        <v>0.64375504761006264</v>
      </c>
      <c r="AI59" s="32">
        <v>5.7951249922805322E-2</v>
      </c>
      <c r="AJ59" s="32">
        <v>0.46002554101370202</v>
      </c>
      <c r="AK59" s="32">
        <v>0.71862084199112619</v>
      </c>
      <c r="AL59" s="32">
        <v>0.63232281598147089</v>
      </c>
      <c r="AM59" s="56">
        <v>5.6832128636329811E-3</v>
      </c>
      <c r="AN59" s="32">
        <v>0.71197284885999967</v>
      </c>
      <c r="AO59" s="32">
        <v>0.90603010234973902</v>
      </c>
      <c r="AP59" s="32">
        <v>0.68499289939151553</v>
      </c>
      <c r="AQ59" s="32">
        <v>0.67141566548734222</v>
      </c>
      <c r="AR59" s="32">
        <v>0.10981888403543912</v>
      </c>
      <c r="AS59" s="32">
        <v>0.40773824543390769</v>
      </c>
      <c r="AT59" s="32">
        <v>0.76012635578169452</v>
      </c>
      <c r="AU59" s="56">
        <v>1.141579964463153E-3</v>
      </c>
      <c r="AV59" s="32">
        <v>0.78781129463064148</v>
      </c>
      <c r="AW59" s="33">
        <v>1.5379365294423672E-2</v>
      </c>
      <c r="AX59" s="43">
        <v>7.8398711168425426E-3</v>
      </c>
      <c r="AY59" s="32">
        <v>0.49609406550178481</v>
      </c>
      <c r="AZ59" s="32">
        <v>0.85555042578933471</v>
      </c>
      <c r="BA59" s="32">
        <v>9.3156565030776683E-2</v>
      </c>
      <c r="BB59" s="35">
        <v>0.14583090061833337</v>
      </c>
      <c r="BC59" s="60" t="s">
        <v>33</v>
      </c>
      <c r="BD59" s="35">
        <v>0.14648603404867619</v>
      </c>
      <c r="BE59" s="35">
        <v>0.6624576369437204</v>
      </c>
      <c r="BF59" s="37">
        <v>0</v>
      </c>
      <c r="BG59" s="78"/>
    </row>
    <row r="60" spans="2:59" ht="24.95" customHeight="1" x14ac:dyDescent="0.3">
      <c r="B60" s="76"/>
      <c r="C60" s="76"/>
      <c r="D60" s="76"/>
      <c r="E60" s="76"/>
      <c r="F60" s="76"/>
      <c r="G60" s="76"/>
      <c r="H60" s="76"/>
      <c r="I60" s="76"/>
      <c r="J60" s="76"/>
      <c r="K60" s="76"/>
      <c r="L60" s="76"/>
      <c r="M60" s="76"/>
      <c r="N60" s="76"/>
      <c r="O60" s="76"/>
      <c r="P60" s="76"/>
      <c r="Q60" s="76"/>
      <c r="R60" s="76"/>
      <c r="S60" s="76"/>
      <c r="T60" s="76"/>
      <c r="U60" s="76"/>
      <c r="V60" s="76"/>
      <c r="W60" s="76"/>
      <c r="X60" s="76"/>
      <c r="Y60" s="76"/>
      <c r="Z60" s="76"/>
      <c r="AA60" s="76"/>
      <c r="AB60" s="76"/>
      <c r="AC60" s="76"/>
      <c r="AD60" s="76"/>
      <c r="AE60" s="76"/>
      <c r="AF60" s="76"/>
      <c r="AG60" s="76"/>
      <c r="AH60" s="76"/>
      <c r="AI60" s="76"/>
      <c r="AJ60" s="76"/>
      <c r="AK60" s="76"/>
      <c r="AL60" s="76"/>
      <c r="AM60" s="76"/>
      <c r="AN60" s="76"/>
      <c r="AO60" s="76"/>
      <c r="AP60" s="76"/>
      <c r="AQ60" s="76"/>
      <c r="AR60" s="76"/>
      <c r="AS60" s="76"/>
      <c r="AT60" s="76"/>
      <c r="AU60" s="76"/>
      <c r="AV60" s="76"/>
      <c r="AW60" s="76"/>
      <c r="AX60" s="76"/>
      <c r="AY60" s="76"/>
      <c r="AZ60" s="76"/>
      <c r="BA60" s="76"/>
      <c r="BB60" s="76"/>
      <c r="BC60" s="76"/>
      <c r="BD60" s="76"/>
      <c r="BE60" s="76"/>
      <c r="BF60" s="78"/>
      <c r="BG60" s="78"/>
    </row>
    <row r="61" spans="2:59" ht="24.95" customHeight="1" x14ac:dyDescent="0.3">
      <c r="B61" s="76"/>
      <c r="C61" s="76"/>
      <c r="D61" s="76"/>
      <c r="E61" s="76"/>
      <c r="F61" s="76"/>
      <c r="G61" s="76"/>
      <c r="H61" s="76"/>
      <c r="I61" s="76"/>
      <c r="J61" s="76"/>
      <c r="K61" s="76"/>
      <c r="L61" s="76"/>
      <c r="M61" s="76"/>
      <c r="N61" s="76"/>
      <c r="O61" s="76"/>
      <c r="P61" s="76"/>
      <c r="Q61" s="76"/>
      <c r="R61" s="76"/>
      <c r="S61" s="76"/>
      <c r="T61" s="76"/>
      <c r="U61" s="76"/>
      <c r="V61" s="76"/>
      <c r="W61" s="76"/>
      <c r="X61" s="76"/>
      <c r="Y61" s="76"/>
      <c r="Z61" s="76"/>
      <c r="AA61" s="76"/>
      <c r="AB61" s="76"/>
      <c r="AC61" s="76"/>
      <c r="AD61" s="76"/>
      <c r="AE61" s="76"/>
      <c r="AF61" s="76"/>
      <c r="AG61" s="76"/>
      <c r="AH61" s="76"/>
      <c r="AI61" s="76"/>
      <c r="AJ61" s="76"/>
      <c r="AK61" s="76"/>
      <c r="AL61" s="76"/>
      <c r="AM61" s="76"/>
      <c r="AN61" s="76"/>
      <c r="AO61" s="76"/>
      <c r="AP61" s="76"/>
      <c r="AQ61" s="76"/>
      <c r="AR61" s="76"/>
      <c r="AS61" s="76"/>
      <c r="AT61" s="76"/>
      <c r="AU61" s="76"/>
      <c r="AV61" s="76"/>
      <c r="AW61" s="76"/>
      <c r="AX61" s="76"/>
      <c r="AY61" s="76"/>
      <c r="AZ61" s="76"/>
      <c r="BA61" s="76"/>
      <c r="BB61" s="76"/>
      <c r="BC61" s="76"/>
      <c r="BD61" s="76"/>
      <c r="BE61" s="76"/>
      <c r="BF61" s="78"/>
      <c r="BG61" s="78"/>
    </row>
    <row r="62" spans="2:59" ht="24.95" customHeight="1" x14ac:dyDescent="0.3">
      <c r="B62" s="76"/>
      <c r="C62" s="76"/>
      <c r="D62" s="76"/>
      <c r="E62" s="76"/>
      <c r="F62" s="76"/>
      <c r="G62" s="76"/>
      <c r="H62" s="76"/>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76"/>
      <c r="AI62" s="76"/>
      <c r="AJ62" s="76"/>
      <c r="AK62" s="76"/>
      <c r="AL62" s="76"/>
      <c r="AM62" s="76"/>
      <c r="AN62" s="76"/>
      <c r="AO62" s="76"/>
      <c r="AP62" s="76"/>
      <c r="AQ62" s="76"/>
      <c r="AR62" s="76"/>
      <c r="AS62" s="76"/>
      <c r="AT62" s="76"/>
      <c r="AU62" s="76"/>
      <c r="AV62" s="76"/>
      <c r="AW62" s="76"/>
      <c r="AX62" s="76"/>
      <c r="AY62" s="76"/>
      <c r="AZ62" s="76"/>
      <c r="BA62" s="76"/>
      <c r="BB62" s="76"/>
      <c r="BC62" s="76"/>
      <c r="BD62" s="76"/>
      <c r="BE62" s="76"/>
      <c r="BF62" s="78"/>
      <c r="BG62" s="78"/>
    </row>
    <row r="63" spans="2:59" ht="24.95" customHeight="1" x14ac:dyDescent="0.3">
      <c r="B63" s="76"/>
      <c r="C63" s="76"/>
      <c r="D63" s="76"/>
      <c r="E63" s="76"/>
      <c r="F63" s="76"/>
      <c r="G63" s="76"/>
      <c r="H63" s="76"/>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c r="AS63" s="76"/>
      <c r="AT63" s="76"/>
      <c r="AU63" s="76"/>
      <c r="AV63" s="76"/>
      <c r="AW63" s="76"/>
      <c r="AX63" s="76"/>
      <c r="AY63" s="76"/>
      <c r="AZ63" s="76"/>
      <c r="BA63" s="76"/>
      <c r="BB63" s="76"/>
      <c r="BC63" s="76"/>
      <c r="BD63" s="76"/>
      <c r="BE63" s="76"/>
      <c r="BF63" s="78"/>
      <c r="BG63" s="78"/>
    </row>
    <row r="64" spans="2:59" ht="24.95" customHeight="1" x14ac:dyDescent="0.3">
      <c r="B64" s="76"/>
      <c r="C64" s="76"/>
      <c r="D64" s="76"/>
      <c r="E64" s="76"/>
      <c r="F64" s="76"/>
      <c r="G64" s="76"/>
      <c r="H64" s="76"/>
      <c r="I64" s="76"/>
      <c r="J64" s="76"/>
      <c r="K64" s="76"/>
      <c r="L64" s="76"/>
      <c r="M64" s="76"/>
      <c r="N64" s="76"/>
      <c r="O64" s="76"/>
      <c r="P64" s="76"/>
      <c r="Q64" s="76"/>
      <c r="R64" s="76"/>
      <c r="S64" s="76"/>
      <c r="T64" s="76"/>
      <c r="U64" s="76"/>
      <c r="V64" s="76"/>
      <c r="W64" s="76"/>
      <c r="X64" s="76"/>
      <c r="Y64" s="76"/>
      <c r="Z64" s="76"/>
      <c r="AA64" s="76"/>
      <c r="AB64" s="76"/>
      <c r="AC64" s="76"/>
      <c r="AD64" s="76"/>
      <c r="AE64" s="76"/>
      <c r="AF64" s="76"/>
      <c r="AG64" s="76"/>
      <c r="AH64" s="76"/>
      <c r="AI64" s="76"/>
      <c r="AJ64" s="76"/>
      <c r="AK64" s="76"/>
      <c r="AL64" s="76"/>
      <c r="AM64" s="76"/>
      <c r="AN64" s="76"/>
      <c r="AO64" s="76"/>
      <c r="AP64" s="76"/>
      <c r="AQ64" s="76"/>
      <c r="AR64" s="76"/>
      <c r="AS64" s="76"/>
      <c r="AT64" s="76"/>
      <c r="AU64" s="76"/>
      <c r="AV64" s="76"/>
      <c r="AW64" s="76"/>
      <c r="AX64" s="76"/>
      <c r="AY64" s="76"/>
      <c r="AZ64" s="76"/>
      <c r="BA64" s="76"/>
      <c r="BB64" s="76"/>
      <c r="BC64" s="76"/>
      <c r="BD64" s="76"/>
      <c r="BE64" s="76"/>
      <c r="BF64" s="78"/>
      <c r="BG64" s="78"/>
    </row>
    <row r="65" spans="2:59" ht="24.95" customHeight="1" x14ac:dyDescent="0.3">
      <c r="B65" s="76"/>
      <c r="C65" s="76"/>
      <c r="D65" s="76"/>
      <c r="E65" s="76"/>
      <c r="F65" s="76"/>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76"/>
      <c r="AU65" s="76"/>
      <c r="AV65" s="76"/>
      <c r="AW65" s="76"/>
      <c r="AX65" s="76"/>
      <c r="AY65" s="76"/>
      <c r="AZ65" s="76"/>
      <c r="BA65" s="76"/>
      <c r="BB65" s="76"/>
      <c r="BC65" s="76"/>
      <c r="BD65" s="76"/>
      <c r="BE65" s="76"/>
      <c r="BF65" s="78"/>
      <c r="BG65" s="78"/>
    </row>
    <row r="66" spans="2:59" ht="24.95" customHeight="1" x14ac:dyDescent="0.3">
      <c r="B66" s="76"/>
      <c r="C66" s="76"/>
      <c r="D66" s="76"/>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6"/>
      <c r="AM66" s="76"/>
      <c r="AN66" s="76"/>
      <c r="AO66" s="76"/>
      <c r="AP66" s="76"/>
      <c r="AQ66" s="76"/>
      <c r="AR66" s="76"/>
      <c r="AS66" s="76"/>
      <c r="AT66" s="76"/>
      <c r="AU66" s="76"/>
      <c r="AV66" s="76"/>
      <c r="AW66" s="76"/>
      <c r="AX66" s="76"/>
      <c r="AY66" s="76"/>
      <c r="AZ66" s="76"/>
      <c r="BA66" s="76"/>
      <c r="BB66" s="76"/>
      <c r="BC66" s="76"/>
      <c r="BD66" s="76"/>
      <c r="BE66" s="76"/>
      <c r="BF66" s="78"/>
      <c r="BG66" s="78"/>
    </row>
    <row r="67" spans="2:59" ht="24.95" customHeight="1" x14ac:dyDescent="0.3">
      <c r="B67" s="76"/>
      <c r="C67" s="76"/>
      <c r="D67" s="76"/>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c r="AP67" s="76"/>
      <c r="AQ67" s="76"/>
      <c r="AR67" s="76"/>
      <c r="AS67" s="76"/>
      <c r="AT67" s="76"/>
      <c r="AU67" s="76"/>
      <c r="AV67" s="76"/>
      <c r="AW67" s="76"/>
      <c r="AX67" s="76"/>
      <c r="AY67" s="76"/>
      <c r="AZ67" s="76"/>
      <c r="BA67" s="76"/>
      <c r="BB67" s="76"/>
      <c r="BC67" s="76"/>
      <c r="BD67" s="76"/>
      <c r="BE67" s="76"/>
      <c r="BF67" s="78"/>
      <c r="BG67" s="78"/>
    </row>
    <row r="68" spans="2:59" ht="24.95" customHeight="1" x14ac:dyDescent="0.3">
      <c r="B68" s="76"/>
      <c r="C68" s="76"/>
      <c r="D68" s="76"/>
      <c r="E68" s="76"/>
      <c r="F68" s="76"/>
      <c r="G68" s="76"/>
      <c r="H68" s="76"/>
      <c r="I68" s="76"/>
      <c r="J68" s="76"/>
      <c r="K68" s="76"/>
      <c r="L68" s="76"/>
      <c r="M68" s="76"/>
      <c r="N68" s="76"/>
      <c r="O68" s="76"/>
      <c r="P68" s="76"/>
      <c r="Q68" s="76"/>
      <c r="R68" s="76"/>
      <c r="S68" s="76"/>
      <c r="T68" s="76"/>
      <c r="U68" s="76"/>
      <c r="V68" s="76"/>
      <c r="W68" s="76"/>
      <c r="X68" s="76"/>
      <c r="Y68" s="76"/>
      <c r="Z68" s="76"/>
      <c r="AA68" s="76"/>
      <c r="AB68" s="76"/>
      <c r="AC68" s="76"/>
      <c r="AD68" s="76"/>
      <c r="AE68" s="76"/>
      <c r="AF68" s="76"/>
      <c r="AG68" s="76"/>
      <c r="AH68" s="76"/>
      <c r="AI68" s="76"/>
      <c r="AJ68" s="76"/>
      <c r="AK68" s="76"/>
      <c r="AL68" s="76"/>
      <c r="AM68" s="76"/>
      <c r="AN68" s="76"/>
      <c r="AO68" s="76"/>
      <c r="AP68" s="76"/>
      <c r="AQ68" s="76"/>
      <c r="AR68" s="76"/>
      <c r="AS68" s="76"/>
      <c r="AT68" s="76"/>
      <c r="AU68" s="76"/>
      <c r="AV68" s="76"/>
      <c r="AW68" s="76"/>
      <c r="AX68" s="76"/>
      <c r="AY68" s="76"/>
      <c r="AZ68" s="76"/>
      <c r="BA68" s="76"/>
      <c r="BB68" s="76"/>
      <c r="BC68" s="76"/>
      <c r="BD68" s="76"/>
      <c r="BE68" s="76"/>
      <c r="BF68" s="78"/>
      <c r="BG68" s="78"/>
    </row>
    <row r="69" spans="2:59" ht="24.95" customHeight="1" x14ac:dyDescent="0.3">
      <c r="B69" s="76"/>
      <c r="C69" s="76"/>
      <c r="D69" s="76"/>
      <c r="E69" s="76"/>
      <c r="F69" s="76"/>
      <c r="G69" s="76"/>
      <c r="H69" s="76"/>
      <c r="I69" s="76"/>
      <c r="J69" s="76"/>
      <c r="K69" s="76"/>
      <c r="L69" s="76"/>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6"/>
      <c r="AM69" s="76"/>
      <c r="AN69" s="76"/>
      <c r="AO69" s="76"/>
      <c r="AP69" s="76"/>
      <c r="AQ69" s="76"/>
      <c r="AR69" s="76"/>
      <c r="AS69" s="76"/>
      <c r="AT69" s="76"/>
      <c r="AU69" s="76"/>
      <c r="AV69" s="76"/>
      <c r="AW69" s="76"/>
      <c r="AX69" s="76"/>
      <c r="AY69" s="76"/>
      <c r="AZ69" s="76"/>
      <c r="BA69" s="76"/>
      <c r="BB69" s="76"/>
      <c r="BC69" s="76"/>
      <c r="BD69" s="76"/>
      <c r="BE69" s="76"/>
      <c r="BF69" s="78"/>
      <c r="BG69" s="78"/>
    </row>
    <row r="70" spans="2:59" ht="24.95" customHeight="1" x14ac:dyDescent="0.3">
      <c r="B70" s="76"/>
      <c r="C70" s="76"/>
      <c r="D70" s="76"/>
      <c r="E70" s="76"/>
      <c r="F70" s="76"/>
      <c r="G70" s="76"/>
      <c r="H70" s="76"/>
      <c r="I70" s="76"/>
      <c r="J70" s="76"/>
      <c r="K70" s="76"/>
      <c r="L70" s="76"/>
      <c r="M70" s="76"/>
      <c r="N70" s="76"/>
      <c r="O70" s="76"/>
      <c r="P70" s="76"/>
      <c r="Q70" s="76"/>
      <c r="R70" s="76"/>
      <c r="S70" s="76"/>
      <c r="T70" s="76"/>
      <c r="U70" s="76"/>
      <c r="V70" s="76"/>
      <c r="W70" s="76"/>
      <c r="X70" s="76"/>
      <c r="Y70" s="76"/>
      <c r="Z70" s="76"/>
      <c r="AA70" s="76"/>
      <c r="AB70" s="76"/>
      <c r="AC70" s="76"/>
      <c r="AD70" s="76"/>
      <c r="AE70" s="76"/>
      <c r="AF70" s="76"/>
      <c r="AG70" s="76"/>
      <c r="AH70" s="76"/>
      <c r="AI70" s="76"/>
      <c r="AJ70" s="76"/>
      <c r="AK70" s="76"/>
      <c r="AL70" s="76"/>
      <c r="AM70" s="76"/>
      <c r="AN70" s="76"/>
      <c r="AO70" s="76"/>
      <c r="AP70" s="76"/>
      <c r="AQ70" s="76"/>
      <c r="AR70" s="76"/>
      <c r="AS70" s="76"/>
      <c r="AT70" s="76"/>
      <c r="AU70" s="76"/>
      <c r="AV70" s="76"/>
      <c r="AW70" s="76"/>
      <c r="AX70" s="76"/>
      <c r="AY70" s="76"/>
      <c r="AZ70" s="76"/>
      <c r="BA70" s="76"/>
      <c r="BB70" s="76"/>
      <c r="BC70" s="76"/>
      <c r="BD70" s="76"/>
      <c r="BE70" s="76"/>
      <c r="BF70" s="78"/>
      <c r="BG70" s="78"/>
    </row>
    <row r="71" spans="2:59" ht="24.95" customHeight="1" x14ac:dyDescent="0.3">
      <c r="B71" s="76"/>
      <c r="C71" s="76"/>
      <c r="D71" s="76"/>
      <c r="E71" s="76"/>
      <c r="F71" s="76"/>
      <c r="G71" s="76"/>
      <c r="H71" s="76"/>
      <c r="I71" s="76"/>
      <c r="J71" s="76"/>
      <c r="K71" s="76"/>
      <c r="L71" s="76"/>
      <c r="M71" s="76"/>
      <c r="N71" s="76"/>
      <c r="O71" s="76"/>
      <c r="P71" s="76"/>
      <c r="Q71" s="76"/>
      <c r="R71" s="76"/>
      <c r="S71" s="76"/>
      <c r="T71" s="76"/>
      <c r="U71" s="76"/>
      <c r="V71" s="76"/>
      <c r="W71" s="76"/>
      <c r="X71" s="76"/>
      <c r="Y71" s="76"/>
      <c r="Z71" s="76"/>
      <c r="AA71" s="76"/>
      <c r="AB71" s="76"/>
      <c r="AC71" s="76"/>
      <c r="AD71" s="76"/>
      <c r="AE71" s="76"/>
      <c r="AF71" s="76"/>
      <c r="AG71" s="76"/>
      <c r="AH71" s="76"/>
      <c r="AI71" s="76"/>
      <c r="AJ71" s="76"/>
      <c r="AK71" s="76"/>
      <c r="AL71" s="76"/>
      <c r="AM71" s="76"/>
      <c r="AN71" s="76"/>
      <c r="AO71" s="76"/>
      <c r="AP71" s="76"/>
      <c r="AQ71" s="76"/>
      <c r="AR71" s="76"/>
      <c r="AS71" s="76"/>
      <c r="AT71" s="76"/>
      <c r="AU71" s="76"/>
      <c r="AV71" s="76"/>
      <c r="AW71" s="76"/>
      <c r="AX71" s="76"/>
      <c r="AY71" s="76"/>
      <c r="AZ71" s="76"/>
      <c r="BA71" s="76"/>
      <c r="BB71" s="76"/>
      <c r="BC71" s="76"/>
      <c r="BD71" s="76"/>
      <c r="BE71" s="76"/>
      <c r="BF71" s="78"/>
      <c r="BG71" s="78"/>
    </row>
    <row r="72" spans="2:59" ht="24.95" customHeight="1" x14ac:dyDescent="0.3">
      <c r="B72" s="76"/>
      <c r="C72" s="76"/>
      <c r="D72" s="76"/>
      <c r="E72" s="76"/>
      <c r="F72" s="76"/>
      <c r="G72" s="76"/>
      <c r="H72" s="76"/>
      <c r="I72" s="76"/>
      <c r="J72" s="76"/>
      <c r="K72" s="76"/>
      <c r="L72" s="76"/>
      <c r="M72" s="76"/>
      <c r="N72" s="76"/>
      <c r="O72" s="76"/>
      <c r="P72" s="76"/>
      <c r="Q72" s="76"/>
      <c r="R72" s="76"/>
      <c r="S72" s="76"/>
      <c r="T72" s="76"/>
      <c r="U72" s="76"/>
      <c r="V72" s="76"/>
      <c r="W72" s="76"/>
      <c r="X72" s="76"/>
      <c r="Y72" s="76"/>
      <c r="Z72" s="76"/>
      <c r="AA72" s="76"/>
      <c r="AB72" s="76"/>
      <c r="AC72" s="76"/>
      <c r="AD72" s="76"/>
      <c r="AE72" s="76"/>
      <c r="AF72" s="76"/>
      <c r="AG72" s="76"/>
      <c r="AH72" s="76"/>
      <c r="AI72" s="76"/>
      <c r="AJ72" s="76"/>
      <c r="AK72" s="76"/>
      <c r="AL72" s="76"/>
      <c r="AM72" s="76"/>
      <c r="AN72" s="76"/>
      <c r="AO72" s="76"/>
      <c r="AP72" s="76"/>
      <c r="AQ72" s="76"/>
      <c r="AR72" s="76"/>
      <c r="AS72" s="76"/>
      <c r="AT72" s="76"/>
      <c r="AU72" s="76"/>
      <c r="AV72" s="76"/>
      <c r="AW72" s="76"/>
      <c r="AX72" s="76"/>
      <c r="AY72" s="76"/>
      <c r="AZ72" s="76"/>
      <c r="BA72" s="76"/>
      <c r="BB72" s="76"/>
      <c r="BC72" s="76"/>
      <c r="BD72" s="76"/>
      <c r="BE72" s="76"/>
      <c r="BF72" s="78"/>
      <c r="BG72" s="78"/>
    </row>
    <row r="73" spans="2:59" ht="24.95" customHeight="1" x14ac:dyDescent="0.3">
      <c r="B73" s="76"/>
      <c r="C73" s="76"/>
      <c r="D73" s="76"/>
      <c r="E73" s="76"/>
      <c r="F73" s="76"/>
      <c r="G73" s="76"/>
      <c r="H73" s="76"/>
      <c r="I73" s="76"/>
      <c r="J73" s="76"/>
      <c r="K73" s="76"/>
      <c r="L73" s="76"/>
      <c r="M73" s="76"/>
      <c r="N73" s="76"/>
      <c r="O73" s="76"/>
      <c r="P73" s="76"/>
      <c r="Q73" s="76"/>
      <c r="R73" s="76"/>
      <c r="S73" s="76"/>
      <c r="T73" s="76"/>
      <c r="U73" s="76"/>
      <c r="V73" s="76"/>
      <c r="W73" s="76"/>
      <c r="X73" s="76"/>
      <c r="Y73" s="76"/>
      <c r="Z73" s="76"/>
      <c r="AA73" s="76"/>
      <c r="AB73" s="76"/>
      <c r="AC73" s="76"/>
      <c r="AD73" s="76"/>
      <c r="AE73" s="76"/>
      <c r="AF73" s="76"/>
      <c r="AG73" s="76"/>
      <c r="AH73" s="76"/>
      <c r="AI73" s="76"/>
      <c r="AJ73" s="76"/>
      <c r="AK73" s="76"/>
      <c r="AL73" s="76"/>
      <c r="AM73" s="76"/>
      <c r="AN73" s="76"/>
      <c r="AO73" s="76"/>
      <c r="AP73" s="76"/>
      <c r="AQ73" s="76"/>
      <c r="AR73" s="76"/>
      <c r="AS73" s="76"/>
      <c r="AT73" s="76"/>
      <c r="AU73" s="76"/>
      <c r="AV73" s="76"/>
      <c r="AW73" s="76"/>
      <c r="AX73" s="76"/>
      <c r="AY73" s="76"/>
      <c r="AZ73" s="76"/>
      <c r="BA73" s="76"/>
      <c r="BB73" s="76"/>
      <c r="BC73" s="76"/>
      <c r="BD73" s="76"/>
      <c r="BE73" s="76"/>
      <c r="BF73" s="78"/>
      <c r="BG73" s="78"/>
    </row>
    <row r="74" spans="2:59" ht="24.95" customHeight="1" x14ac:dyDescent="0.3">
      <c r="B74" s="76"/>
      <c r="C74" s="76"/>
      <c r="D74" s="76"/>
      <c r="E74" s="76"/>
      <c r="F74" s="76"/>
      <c r="G74" s="76"/>
      <c r="H74" s="76"/>
      <c r="I74" s="76"/>
      <c r="J74" s="76"/>
      <c r="K74" s="76"/>
      <c r="L74" s="76"/>
      <c r="M74" s="76"/>
      <c r="N74" s="76"/>
      <c r="O74" s="76"/>
      <c r="P74" s="76"/>
      <c r="Q74" s="76"/>
      <c r="R74" s="76"/>
      <c r="S74" s="76"/>
      <c r="T74" s="76"/>
      <c r="U74" s="76"/>
      <c r="V74" s="76"/>
      <c r="W74" s="76"/>
      <c r="X74" s="76"/>
      <c r="Y74" s="76"/>
      <c r="Z74" s="76"/>
      <c r="AA74" s="76"/>
      <c r="AB74" s="76"/>
      <c r="AC74" s="76"/>
      <c r="AD74" s="76"/>
      <c r="AE74" s="76"/>
      <c r="AF74" s="76"/>
      <c r="AG74" s="76"/>
      <c r="AH74" s="76"/>
      <c r="AI74" s="76"/>
      <c r="AJ74" s="76"/>
      <c r="AK74" s="76"/>
      <c r="AL74" s="76"/>
      <c r="AM74" s="76"/>
      <c r="AN74" s="76"/>
      <c r="AO74" s="76"/>
      <c r="AP74" s="76"/>
      <c r="AQ74" s="76"/>
      <c r="AR74" s="76"/>
      <c r="AS74" s="76"/>
      <c r="AT74" s="76"/>
      <c r="AU74" s="76"/>
      <c r="AV74" s="76"/>
      <c r="AW74" s="76"/>
      <c r="AX74" s="76"/>
      <c r="AY74" s="76"/>
      <c r="AZ74" s="76"/>
      <c r="BA74" s="76"/>
      <c r="BB74" s="76"/>
      <c r="BC74" s="76"/>
      <c r="BD74" s="76"/>
      <c r="BE74" s="76"/>
      <c r="BF74" s="78"/>
      <c r="BG74" s="78"/>
    </row>
    <row r="75" spans="2:59" ht="24.95" customHeight="1" x14ac:dyDescent="0.3">
      <c r="B75" s="76"/>
      <c r="C75" s="76"/>
      <c r="D75" s="76"/>
      <c r="E75" s="76"/>
      <c r="F75" s="76"/>
      <c r="G75" s="76"/>
      <c r="H75" s="76"/>
      <c r="I75" s="76"/>
      <c r="J75" s="76"/>
      <c r="K75" s="76"/>
      <c r="L75" s="76"/>
      <c r="M75" s="76"/>
      <c r="N75" s="76"/>
      <c r="O75" s="76"/>
      <c r="P75" s="76"/>
      <c r="Q75" s="76"/>
      <c r="R75" s="76"/>
      <c r="S75" s="76"/>
      <c r="T75" s="76"/>
      <c r="U75" s="76"/>
      <c r="V75" s="76"/>
      <c r="W75" s="76"/>
      <c r="X75" s="76"/>
      <c r="Y75" s="76"/>
      <c r="Z75" s="76"/>
      <c r="AA75" s="76"/>
      <c r="AB75" s="76"/>
      <c r="AC75" s="76"/>
      <c r="AD75" s="76"/>
      <c r="AE75" s="76"/>
      <c r="AF75" s="76"/>
      <c r="AG75" s="76"/>
      <c r="AH75" s="76"/>
      <c r="AI75" s="76"/>
      <c r="AJ75" s="76"/>
      <c r="AK75" s="76"/>
      <c r="AL75" s="76"/>
      <c r="AM75" s="76"/>
      <c r="AN75" s="76"/>
      <c r="AO75" s="76"/>
      <c r="AP75" s="76"/>
      <c r="AQ75" s="76"/>
      <c r="AR75" s="76"/>
      <c r="AS75" s="76"/>
      <c r="AT75" s="76"/>
      <c r="AU75" s="76"/>
      <c r="AV75" s="76"/>
      <c r="AW75" s="76"/>
      <c r="AX75" s="76"/>
      <c r="AY75" s="76"/>
      <c r="AZ75" s="76"/>
      <c r="BA75" s="76"/>
      <c r="BB75" s="76"/>
      <c r="BC75" s="76"/>
      <c r="BD75" s="76"/>
      <c r="BE75" s="76"/>
      <c r="BF75" s="78"/>
      <c r="BG75" s="78"/>
    </row>
    <row r="76" spans="2:59" ht="24.95" customHeight="1" x14ac:dyDescent="0.3">
      <c r="B76" s="76"/>
      <c r="C76" s="76"/>
      <c r="D76" s="76"/>
      <c r="E76" s="76"/>
      <c r="F76" s="76"/>
      <c r="G76" s="76"/>
      <c r="H76" s="76"/>
      <c r="I76" s="76"/>
      <c r="J76" s="76"/>
      <c r="K76" s="76"/>
      <c r="L76" s="76"/>
      <c r="M76" s="76"/>
      <c r="N76" s="76"/>
      <c r="O76" s="76"/>
      <c r="P76" s="76"/>
      <c r="Q76" s="76"/>
      <c r="R76" s="76"/>
      <c r="S76" s="76"/>
      <c r="T76" s="76"/>
      <c r="U76" s="76"/>
      <c r="V76" s="76"/>
      <c r="W76" s="76"/>
      <c r="X76" s="76"/>
      <c r="Y76" s="76"/>
      <c r="Z76" s="76"/>
      <c r="AA76" s="76"/>
      <c r="AB76" s="76"/>
      <c r="AC76" s="76"/>
      <c r="AD76" s="76"/>
      <c r="AE76" s="76"/>
      <c r="AF76" s="76"/>
      <c r="AG76" s="76"/>
      <c r="AH76" s="76"/>
      <c r="AI76" s="76"/>
      <c r="AJ76" s="76"/>
      <c r="AK76" s="76"/>
      <c r="AL76" s="76"/>
      <c r="AM76" s="76"/>
      <c r="AN76" s="76"/>
      <c r="AO76" s="76"/>
      <c r="AP76" s="76"/>
      <c r="AQ76" s="76"/>
      <c r="AR76" s="76"/>
      <c r="AS76" s="76"/>
      <c r="AT76" s="76"/>
      <c r="AU76" s="76"/>
      <c r="AV76" s="76"/>
      <c r="AW76" s="76"/>
      <c r="AX76" s="76"/>
      <c r="AY76" s="76"/>
      <c r="AZ76" s="76"/>
      <c r="BA76" s="76"/>
      <c r="BB76" s="76"/>
      <c r="BC76" s="76"/>
      <c r="BD76" s="76"/>
      <c r="BE76" s="76"/>
      <c r="BF76" s="78"/>
      <c r="BG76" s="78"/>
    </row>
    <row r="77" spans="2:59" ht="24.95" customHeight="1" x14ac:dyDescent="0.3">
      <c r="B77" s="76"/>
      <c r="C77" s="76"/>
      <c r="D77" s="76"/>
      <c r="E77" s="76"/>
      <c r="F77" s="76"/>
      <c r="G77" s="76"/>
      <c r="H77" s="76"/>
      <c r="I77" s="76"/>
      <c r="J77" s="76"/>
      <c r="K77" s="76"/>
      <c r="L77" s="76"/>
      <c r="M77" s="76"/>
      <c r="N77" s="76"/>
      <c r="O77" s="76"/>
      <c r="P77" s="76"/>
      <c r="Q77" s="76"/>
      <c r="R77" s="76"/>
      <c r="S77" s="76"/>
      <c r="T77" s="76"/>
      <c r="U77" s="76"/>
      <c r="V77" s="76"/>
      <c r="W77" s="76"/>
      <c r="X77" s="76"/>
      <c r="Y77" s="76"/>
      <c r="Z77" s="76"/>
      <c r="AA77" s="76"/>
      <c r="AB77" s="76"/>
      <c r="AC77" s="76"/>
      <c r="AD77" s="76"/>
      <c r="AE77" s="76"/>
      <c r="AF77" s="76"/>
      <c r="AG77" s="76"/>
      <c r="AH77" s="76"/>
      <c r="AI77" s="76"/>
      <c r="AJ77" s="76"/>
      <c r="AK77" s="76"/>
      <c r="AL77" s="76"/>
      <c r="AM77" s="76"/>
      <c r="AN77" s="76"/>
      <c r="AO77" s="76"/>
      <c r="AP77" s="76"/>
      <c r="AQ77" s="76"/>
      <c r="AR77" s="76"/>
      <c r="AS77" s="76"/>
      <c r="AT77" s="76"/>
      <c r="AU77" s="76"/>
      <c r="AV77" s="76"/>
      <c r="AW77" s="76"/>
      <c r="AX77" s="76"/>
      <c r="AY77" s="76"/>
      <c r="AZ77" s="76"/>
      <c r="BA77" s="76"/>
      <c r="BB77" s="76"/>
      <c r="BC77" s="76"/>
      <c r="BD77" s="76"/>
      <c r="BE77" s="76"/>
      <c r="BF77" s="78"/>
      <c r="BG77" s="78"/>
    </row>
    <row r="78" spans="2:59" ht="24.95" customHeight="1" x14ac:dyDescent="0.3">
      <c r="B78" s="76"/>
      <c r="C78" s="76"/>
      <c r="D78" s="76"/>
      <c r="E78" s="76"/>
      <c r="F78" s="76"/>
      <c r="G78" s="76"/>
      <c r="H78" s="76"/>
      <c r="I78" s="76"/>
      <c r="J78" s="76"/>
      <c r="K78" s="76"/>
      <c r="L78" s="76"/>
      <c r="M78" s="76"/>
      <c r="N78" s="76"/>
      <c r="O78" s="76"/>
      <c r="P78" s="76"/>
      <c r="Q78" s="76"/>
      <c r="R78" s="76"/>
      <c r="S78" s="76"/>
      <c r="T78" s="76"/>
      <c r="U78" s="76"/>
      <c r="V78" s="76"/>
      <c r="W78" s="76"/>
      <c r="X78" s="76"/>
      <c r="Y78" s="76"/>
      <c r="Z78" s="76"/>
      <c r="AA78" s="76"/>
      <c r="AB78" s="76"/>
      <c r="AC78" s="76"/>
      <c r="AD78" s="76"/>
      <c r="AE78" s="76"/>
      <c r="AF78" s="76"/>
      <c r="AG78" s="76"/>
      <c r="AH78" s="76"/>
      <c r="AI78" s="76"/>
      <c r="AJ78" s="76"/>
      <c r="AK78" s="76"/>
      <c r="AL78" s="76"/>
      <c r="AM78" s="76"/>
      <c r="AN78" s="76"/>
      <c r="AO78" s="76"/>
      <c r="AP78" s="76"/>
      <c r="AQ78" s="76"/>
      <c r="AR78" s="76"/>
      <c r="AS78" s="76"/>
      <c r="AT78" s="76"/>
      <c r="AU78" s="76"/>
      <c r="AV78" s="76"/>
      <c r="AW78" s="76"/>
      <c r="AX78" s="76"/>
      <c r="AY78" s="76"/>
      <c r="AZ78" s="76"/>
      <c r="BA78" s="76"/>
      <c r="BB78" s="76"/>
      <c r="BC78" s="76"/>
      <c r="BD78" s="76"/>
      <c r="BE78" s="76"/>
      <c r="BF78" s="78"/>
      <c r="BG78" s="78"/>
    </row>
    <row r="79" spans="2:59" ht="24.95" customHeight="1" x14ac:dyDescent="0.3">
      <c r="B79" s="76"/>
      <c r="C79" s="76"/>
      <c r="D79" s="76"/>
      <c r="E79" s="76"/>
      <c r="F79" s="76"/>
      <c r="G79" s="76"/>
      <c r="H79" s="76"/>
      <c r="I79" s="76"/>
      <c r="J79" s="76"/>
      <c r="K79" s="76"/>
      <c r="L79" s="76"/>
      <c r="M79" s="76"/>
      <c r="N79" s="76"/>
      <c r="O79" s="76"/>
      <c r="P79" s="76"/>
      <c r="Q79" s="76"/>
      <c r="R79" s="76"/>
      <c r="S79" s="76"/>
      <c r="T79" s="76"/>
      <c r="U79" s="76"/>
      <c r="V79" s="76"/>
      <c r="W79" s="76"/>
      <c r="X79" s="76"/>
      <c r="Y79" s="76"/>
      <c r="Z79" s="76"/>
      <c r="AA79" s="76"/>
      <c r="AB79" s="76"/>
      <c r="AC79" s="76"/>
      <c r="AD79" s="76"/>
      <c r="AE79" s="76"/>
      <c r="AF79" s="76"/>
      <c r="AG79" s="76"/>
      <c r="AH79" s="76"/>
      <c r="AI79" s="76"/>
      <c r="AJ79" s="76"/>
      <c r="AK79" s="76"/>
      <c r="AL79" s="76"/>
      <c r="AM79" s="76"/>
      <c r="AN79" s="76"/>
      <c r="AO79" s="76"/>
      <c r="AP79" s="76"/>
      <c r="AQ79" s="76"/>
      <c r="AR79" s="76"/>
      <c r="AS79" s="76"/>
      <c r="AT79" s="76"/>
      <c r="AU79" s="76"/>
      <c r="AV79" s="76"/>
      <c r="AW79" s="76"/>
      <c r="AX79" s="76"/>
      <c r="AY79" s="76"/>
      <c r="AZ79" s="76"/>
      <c r="BA79" s="76"/>
      <c r="BB79" s="76"/>
      <c r="BC79" s="76"/>
      <c r="BD79" s="76"/>
      <c r="BE79" s="76"/>
      <c r="BF79" s="78"/>
      <c r="BG79" s="78"/>
    </row>
    <row r="80" spans="2:59" ht="24.95" customHeight="1" x14ac:dyDescent="0.3">
      <c r="B80" s="76"/>
      <c r="C80" s="76"/>
      <c r="D80" s="76"/>
      <c r="E80" s="76"/>
      <c r="F80" s="76"/>
      <c r="G80" s="76"/>
      <c r="H80" s="76"/>
      <c r="I80" s="76"/>
      <c r="J80" s="76"/>
      <c r="K80" s="76"/>
      <c r="L80" s="76"/>
      <c r="M80" s="76"/>
      <c r="N80" s="76"/>
      <c r="O80" s="76"/>
      <c r="P80" s="76"/>
      <c r="Q80" s="76"/>
      <c r="R80" s="76"/>
      <c r="S80" s="76"/>
      <c r="T80" s="76"/>
      <c r="U80" s="76"/>
      <c r="V80" s="76"/>
      <c r="W80" s="76"/>
      <c r="X80" s="76"/>
      <c r="Y80" s="76"/>
      <c r="Z80" s="76"/>
      <c r="AA80" s="76"/>
      <c r="AB80" s="76"/>
      <c r="AC80" s="76"/>
      <c r="AD80" s="76"/>
      <c r="AE80" s="76"/>
      <c r="AF80" s="76"/>
      <c r="AG80" s="76"/>
      <c r="AH80" s="76"/>
      <c r="AI80" s="76"/>
      <c r="AJ80" s="76"/>
      <c r="AK80" s="76"/>
      <c r="AL80" s="76"/>
      <c r="AM80" s="76"/>
      <c r="AN80" s="76"/>
      <c r="AO80" s="76"/>
      <c r="AP80" s="76"/>
      <c r="AQ80" s="76"/>
      <c r="AR80" s="76"/>
      <c r="AS80" s="76"/>
      <c r="AT80" s="76"/>
      <c r="AU80" s="76"/>
      <c r="AV80" s="76"/>
      <c r="AW80" s="76"/>
      <c r="AX80" s="76"/>
      <c r="AY80" s="76"/>
      <c r="AZ80" s="76"/>
      <c r="BA80" s="76"/>
      <c r="BB80" s="76"/>
      <c r="BC80" s="76"/>
      <c r="BD80" s="76"/>
      <c r="BE80" s="76"/>
      <c r="BF80" s="78"/>
      <c r="BG80" s="78"/>
    </row>
    <row r="81" spans="2:59" ht="24.95" customHeight="1" x14ac:dyDescent="0.3">
      <c r="B81" s="76"/>
      <c r="C81" s="76"/>
      <c r="D81" s="76"/>
      <c r="E81" s="76"/>
      <c r="F81" s="76"/>
      <c r="G81" s="76"/>
      <c r="H81" s="76"/>
      <c r="I81" s="76"/>
      <c r="J81" s="76"/>
      <c r="K81" s="76"/>
      <c r="L81" s="76"/>
      <c r="M81" s="76"/>
      <c r="N81" s="76"/>
      <c r="O81" s="76"/>
      <c r="P81" s="76"/>
      <c r="Q81" s="76"/>
      <c r="R81" s="76"/>
      <c r="S81" s="76"/>
      <c r="T81" s="76"/>
      <c r="U81" s="76"/>
      <c r="V81" s="76"/>
      <c r="W81" s="76"/>
      <c r="X81" s="76"/>
      <c r="Y81" s="76"/>
      <c r="Z81" s="76"/>
      <c r="AA81" s="76"/>
      <c r="AB81" s="76"/>
      <c r="AC81" s="76"/>
      <c r="AD81" s="76"/>
      <c r="AE81" s="76"/>
      <c r="AF81" s="76"/>
      <c r="AG81" s="76"/>
      <c r="AH81" s="76"/>
      <c r="AI81" s="76"/>
      <c r="AJ81" s="76"/>
      <c r="AK81" s="76"/>
      <c r="AL81" s="76"/>
      <c r="AM81" s="76"/>
      <c r="AN81" s="76"/>
      <c r="AO81" s="76"/>
      <c r="AP81" s="76"/>
      <c r="AQ81" s="76"/>
      <c r="AR81" s="76"/>
      <c r="AS81" s="76"/>
      <c r="AT81" s="76"/>
      <c r="AU81" s="76"/>
      <c r="AV81" s="76"/>
      <c r="AW81" s="76"/>
      <c r="AX81" s="76"/>
      <c r="AY81" s="76"/>
      <c r="AZ81" s="76"/>
      <c r="BA81" s="76"/>
      <c r="BB81" s="76"/>
      <c r="BC81" s="76"/>
      <c r="BD81" s="76"/>
      <c r="BE81" s="76"/>
      <c r="BF81" s="78"/>
      <c r="BG81" s="78"/>
    </row>
    <row r="82" spans="2:59" ht="24.95" customHeight="1" x14ac:dyDescent="0.3">
      <c r="B82" s="76"/>
      <c r="C82" s="76"/>
      <c r="D82" s="76"/>
      <c r="E82" s="76"/>
      <c r="F82" s="76"/>
      <c r="G82" s="76"/>
      <c r="H82" s="76"/>
      <c r="I82" s="76"/>
      <c r="J82" s="76"/>
      <c r="K82" s="76"/>
      <c r="L82" s="76"/>
      <c r="M82" s="76"/>
      <c r="N82" s="76"/>
      <c r="O82" s="76"/>
      <c r="P82" s="76"/>
      <c r="Q82" s="76"/>
      <c r="R82" s="76"/>
      <c r="S82" s="76"/>
      <c r="T82" s="76"/>
      <c r="U82" s="76"/>
      <c r="V82" s="76"/>
      <c r="W82" s="76"/>
      <c r="X82" s="76"/>
      <c r="Y82" s="76"/>
      <c r="Z82" s="76"/>
      <c r="AA82" s="76"/>
      <c r="AB82" s="76"/>
      <c r="AC82" s="76"/>
      <c r="AD82" s="76"/>
      <c r="AE82" s="76"/>
      <c r="AF82" s="76"/>
      <c r="AG82" s="76"/>
      <c r="AH82" s="76"/>
      <c r="AI82" s="76"/>
      <c r="AJ82" s="76"/>
      <c r="AK82" s="76"/>
      <c r="AL82" s="76"/>
      <c r="AM82" s="76"/>
      <c r="AN82" s="76"/>
      <c r="AO82" s="76"/>
      <c r="AP82" s="76"/>
      <c r="AQ82" s="76"/>
      <c r="AR82" s="76"/>
      <c r="AS82" s="76"/>
      <c r="AT82" s="76"/>
      <c r="AU82" s="76"/>
      <c r="AV82" s="76"/>
      <c r="AW82" s="76"/>
      <c r="AX82" s="76"/>
      <c r="AY82" s="76"/>
      <c r="AZ82" s="76"/>
      <c r="BA82" s="76"/>
      <c r="BB82" s="76"/>
      <c r="BC82" s="76"/>
      <c r="BD82" s="76"/>
      <c r="BE82" s="76"/>
      <c r="BF82" s="78"/>
      <c r="BG82" s="78"/>
    </row>
    <row r="83" spans="2:59" ht="24.95" customHeight="1" x14ac:dyDescent="0.3">
      <c r="B83" s="76"/>
      <c r="C83" s="76"/>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8"/>
      <c r="BG83" s="78"/>
    </row>
    <row r="84" spans="2:59" ht="24.95" customHeight="1" x14ac:dyDescent="0.3">
      <c r="B84" s="76"/>
      <c r="C84" s="76"/>
      <c r="D84" s="76"/>
      <c r="E84" s="76"/>
      <c r="F84" s="76"/>
      <c r="G84" s="76"/>
      <c r="H84" s="76"/>
      <c r="I84" s="76"/>
      <c r="J84" s="76"/>
      <c r="K84" s="76"/>
      <c r="L84" s="76"/>
      <c r="M84" s="76"/>
      <c r="N84" s="76"/>
      <c r="O84" s="76"/>
      <c r="P84" s="76"/>
      <c r="Q84" s="76"/>
      <c r="R84" s="76"/>
      <c r="S84" s="76"/>
      <c r="T84" s="76"/>
      <c r="U84" s="76"/>
      <c r="V84" s="76"/>
      <c r="W84" s="76"/>
      <c r="X84" s="76"/>
      <c r="Y84" s="76"/>
      <c r="Z84" s="76"/>
      <c r="AA84" s="76"/>
      <c r="AB84" s="76"/>
      <c r="AC84" s="76"/>
      <c r="AD84" s="76"/>
      <c r="AE84" s="76"/>
      <c r="AF84" s="76"/>
      <c r="AG84" s="76"/>
      <c r="AH84" s="76"/>
      <c r="AI84" s="76"/>
      <c r="AJ84" s="76"/>
      <c r="AK84" s="76"/>
      <c r="AL84" s="76"/>
      <c r="AM84" s="76"/>
      <c r="AN84" s="76"/>
      <c r="AO84" s="76"/>
      <c r="AP84" s="76"/>
      <c r="AQ84" s="76"/>
      <c r="AR84" s="76"/>
      <c r="AS84" s="76"/>
      <c r="AT84" s="76"/>
      <c r="AU84" s="76"/>
      <c r="AV84" s="76"/>
      <c r="AW84" s="76"/>
      <c r="AX84" s="76"/>
      <c r="AY84" s="76"/>
      <c r="AZ84" s="76"/>
      <c r="BA84" s="76"/>
      <c r="BB84" s="76"/>
      <c r="BC84" s="76"/>
      <c r="BD84" s="76"/>
      <c r="BE84" s="76"/>
      <c r="BF84" s="78"/>
      <c r="BG84" s="78"/>
    </row>
    <row r="85" spans="2:59" ht="24.95" customHeight="1" x14ac:dyDescent="0.3">
      <c r="B85" s="76"/>
      <c r="C85" s="76"/>
      <c r="D85" s="76"/>
      <c r="E85" s="76"/>
      <c r="F85" s="76"/>
      <c r="G85" s="76"/>
      <c r="H85" s="76"/>
      <c r="I85" s="76"/>
      <c r="J85" s="76"/>
      <c r="K85" s="76"/>
      <c r="L85" s="76"/>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6"/>
      <c r="AS85" s="76"/>
      <c r="AT85" s="76"/>
      <c r="AU85" s="76"/>
      <c r="AV85" s="76"/>
      <c r="AW85" s="76"/>
      <c r="AX85" s="76"/>
      <c r="AY85" s="76"/>
      <c r="AZ85" s="76"/>
      <c r="BA85" s="76"/>
      <c r="BB85" s="76"/>
      <c r="BC85" s="76"/>
      <c r="BD85" s="76"/>
      <c r="BE85" s="76"/>
      <c r="BF85" s="78"/>
      <c r="BG85" s="78"/>
    </row>
    <row r="86" spans="2:59" ht="24.95" customHeight="1" x14ac:dyDescent="0.3">
      <c r="B86" s="76"/>
      <c r="C86" s="76"/>
      <c r="D86" s="76"/>
      <c r="E86" s="76"/>
      <c r="F86" s="76"/>
      <c r="G86" s="76"/>
      <c r="H86" s="76"/>
      <c r="I86" s="76"/>
      <c r="J86" s="76"/>
      <c r="K86" s="76"/>
      <c r="L86" s="76"/>
      <c r="M86" s="76"/>
      <c r="N86" s="76"/>
      <c r="O86" s="76"/>
      <c r="P86" s="76"/>
      <c r="Q86" s="76"/>
      <c r="R86" s="76"/>
      <c r="S86" s="76"/>
      <c r="T86" s="76"/>
      <c r="U86" s="76"/>
      <c r="V86" s="76"/>
      <c r="W86" s="76"/>
      <c r="X86" s="76"/>
      <c r="Y86" s="76"/>
      <c r="Z86" s="76"/>
      <c r="AA86" s="76"/>
      <c r="AB86" s="76"/>
      <c r="AC86" s="76"/>
      <c r="AD86" s="76"/>
      <c r="AE86" s="76"/>
      <c r="AF86" s="76"/>
      <c r="AG86" s="76"/>
      <c r="AH86" s="76"/>
      <c r="AI86" s="76"/>
      <c r="AJ86" s="76"/>
      <c r="AK86" s="76"/>
      <c r="AL86" s="76"/>
      <c r="AM86" s="76"/>
      <c r="AN86" s="76"/>
      <c r="AO86" s="76"/>
      <c r="AP86" s="76"/>
      <c r="AQ86" s="76"/>
      <c r="AR86" s="76"/>
      <c r="AS86" s="76"/>
      <c r="AT86" s="76"/>
      <c r="AU86" s="76"/>
      <c r="AV86" s="76"/>
      <c r="AW86" s="76"/>
      <c r="AX86" s="76"/>
      <c r="AY86" s="76"/>
      <c r="AZ86" s="76"/>
      <c r="BA86" s="76"/>
      <c r="BB86" s="76"/>
      <c r="BC86" s="76"/>
      <c r="BD86" s="76"/>
      <c r="BE86" s="76"/>
      <c r="BF86" s="78"/>
      <c r="BG86" s="78"/>
    </row>
    <row r="87" spans="2:59" ht="24.95" customHeight="1" x14ac:dyDescent="0.3">
      <c r="B87" s="76"/>
      <c r="C87" s="76"/>
      <c r="D87" s="76"/>
      <c r="E87" s="76"/>
      <c r="F87" s="76"/>
      <c r="G87" s="76"/>
      <c r="H87" s="76"/>
      <c r="I87" s="76"/>
      <c r="J87" s="76"/>
      <c r="K87" s="76"/>
      <c r="L87" s="76"/>
      <c r="M87" s="76"/>
      <c r="N87" s="76"/>
      <c r="O87" s="76"/>
      <c r="P87" s="76"/>
      <c r="Q87" s="76"/>
      <c r="R87" s="76"/>
      <c r="S87" s="76"/>
      <c r="T87" s="76"/>
      <c r="U87" s="76"/>
      <c r="V87" s="76"/>
      <c r="W87" s="76"/>
      <c r="X87" s="76"/>
      <c r="Y87" s="76"/>
      <c r="Z87" s="76"/>
      <c r="AA87" s="76"/>
      <c r="AB87" s="76"/>
      <c r="AC87" s="76"/>
      <c r="AD87" s="76"/>
      <c r="AE87" s="76"/>
      <c r="AF87" s="76"/>
      <c r="AG87" s="76"/>
      <c r="AH87" s="76"/>
      <c r="AI87" s="76"/>
      <c r="AJ87" s="76"/>
      <c r="AK87" s="76"/>
      <c r="AL87" s="76"/>
      <c r="AM87" s="76"/>
      <c r="AN87" s="76"/>
      <c r="AO87" s="76"/>
      <c r="AP87" s="76"/>
      <c r="AQ87" s="76"/>
      <c r="AR87" s="76"/>
      <c r="AS87" s="76"/>
      <c r="AT87" s="76"/>
      <c r="AU87" s="76"/>
      <c r="AV87" s="76"/>
      <c r="AW87" s="76"/>
      <c r="AX87" s="76"/>
      <c r="AY87" s="76"/>
      <c r="AZ87" s="76"/>
      <c r="BA87" s="76"/>
      <c r="BB87" s="76"/>
      <c r="BC87" s="76"/>
      <c r="BD87" s="76"/>
      <c r="BE87" s="76"/>
      <c r="BF87" s="78"/>
      <c r="BG87" s="78"/>
    </row>
    <row r="88" spans="2:59" ht="24.95" customHeight="1" x14ac:dyDescent="0.3">
      <c r="B88" s="76"/>
      <c r="C88" s="76"/>
      <c r="D88" s="76"/>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76"/>
      <c r="AL88" s="76"/>
      <c r="AM88" s="76"/>
      <c r="AN88" s="76"/>
      <c r="AO88" s="76"/>
      <c r="AP88" s="76"/>
      <c r="AQ88" s="76"/>
      <c r="AR88" s="76"/>
      <c r="AS88" s="76"/>
      <c r="AT88" s="76"/>
      <c r="AU88" s="76"/>
      <c r="AV88" s="76"/>
      <c r="AW88" s="76"/>
      <c r="AX88" s="76"/>
      <c r="AY88" s="76"/>
      <c r="AZ88" s="76"/>
      <c r="BA88" s="76"/>
      <c r="BB88" s="76"/>
      <c r="BC88" s="76"/>
      <c r="BD88" s="76"/>
      <c r="BE88" s="76"/>
      <c r="BF88" s="78"/>
      <c r="BG88" s="78"/>
    </row>
    <row r="89" spans="2:59" ht="24.95" customHeight="1" x14ac:dyDescent="0.3">
      <c r="B89" s="76"/>
      <c r="C89" s="76"/>
      <c r="D89" s="76"/>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76"/>
      <c r="AL89" s="76"/>
      <c r="AM89" s="76"/>
      <c r="AN89" s="76"/>
      <c r="AO89" s="76"/>
      <c r="AP89" s="76"/>
      <c r="AQ89" s="76"/>
      <c r="AR89" s="76"/>
      <c r="AS89" s="76"/>
      <c r="AT89" s="76"/>
      <c r="AU89" s="76"/>
      <c r="AV89" s="76"/>
      <c r="AW89" s="76"/>
      <c r="AX89" s="76"/>
      <c r="AY89" s="76"/>
      <c r="AZ89" s="76"/>
      <c r="BA89" s="76"/>
      <c r="BB89" s="76"/>
      <c r="BC89" s="76"/>
      <c r="BD89" s="76"/>
      <c r="BE89" s="76"/>
      <c r="BF89" s="78"/>
      <c r="BG89" s="78"/>
    </row>
    <row r="90" spans="2:59" ht="24.95" customHeight="1" x14ac:dyDescent="0.3">
      <c r="B90" s="76"/>
      <c r="C90" s="76"/>
      <c r="D90" s="76"/>
      <c r="E90" s="76"/>
      <c r="F90" s="76"/>
      <c r="G90" s="76"/>
      <c r="H90" s="76"/>
      <c r="I90" s="76"/>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c r="AI90" s="76"/>
      <c r="AJ90" s="76"/>
      <c r="AK90" s="76"/>
      <c r="AL90" s="76"/>
      <c r="AM90" s="76"/>
      <c r="AN90" s="76"/>
      <c r="AO90" s="76"/>
      <c r="AP90" s="76"/>
      <c r="AQ90" s="76"/>
      <c r="AR90" s="76"/>
      <c r="AS90" s="76"/>
      <c r="AT90" s="76"/>
      <c r="AU90" s="76"/>
      <c r="AV90" s="76"/>
      <c r="AW90" s="76"/>
      <c r="AX90" s="76"/>
      <c r="AY90" s="76"/>
      <c r="AZ90" s="76"/>
      <c r="BA90" s="76"/>
      <c r="BB90" s="76"/>
      <c r="BC90" s="76"/>
      <c r="BD90" s="76"/>
      <c r="BE90" s="76"/>
      <c r="BF90" s="78"/>
      <c r="BG90" s="78"/>
    </row>
    <row r="91" spans="2:59" ht="18.75" x14ac:dyDescent="0.3">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76"/>
      <c r="AT91" s="76"/>
      <c r="AU91" s="76"/>
      <c r="AV91" s="76"/>
      <c r="AW91" s="76"/>
      <c r="AX91" s="76"/>
      <c r="AY91" s="76"/>
      <c r="AZ91" s="76"/>
      <c r="BA91" s="76"/>
      <c r="BB91" s="76"/>
      <c r="BC91" s="76"/>
      <c r="BD91" s="76"/>
      <c r="BE91" s="76"/>
    </row>
    <row r="92" spans="2:59" ht="18.75" x14ac:dyDescent="0.3">
      <c r="B92" s="76"/>
      <c r="C92" s="76"/>
      <c r="D92" s="76"/>
      <c r="E92" s="76"/>
      <c r="F92" s="76"/>
      <c r="G92" s="76"/>
      <c r="H92" s="76"/>
      <c r="I92" s="76"/>
      <c r="J92" s="76"/>
      <c r="K92" s="76"/>
      <c r="L92" s="76"/>
      <c r="M92" s="76"/>
      <c r="N92" s="76"/>
      <c r="O92" s="76"/>
      <c r="P92" s="76"/>
      <c r="Q92" s="76"/>
      <c r="R92" s="76"/>
      <c r="S92" s="76"/>
      <c r="T92" s="76"/>
      <c r="U92" s="76"/>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78"/>
      <c r="AT92" s="78"/>
      <c r="AU92" s="78"/>
      <c r="AV92" s="78"/>
      <c r="AW92" s="78"/>
      <c r="AX92" s="78"/>
      <c r="AY92" s="78"/>
      <c r="AZ92" s="78"/>
      <c r="BA92" s="78"/>
      <c r="BB92" s="78"/>
      <c r="BC92" s="78"/>
      <c r="BD92" s="78"/>
      <c r="BE92" s="78"/>
    </row>
    <row r="93" spans="2:59" ht="18.75" x14ac:dyDescent="0.3">
      <c r="B93" s="76"/>
      <c r="C93" s="76"/>
      <c r="D93" s="76"/>
      <c r="E93" s="76"/>
      <c r="F93" s="76"/>
      <c r="G93" s="76"/>
      <c r="H93" s="76"/>
      <c r="I93" s="76"/>
      <c r="J93" s="76"/>
      <c r="K93" s="76"/>
      <c r="L93" s="76"/>
      <c r="M93" s="76"/>
      <c r="N93" s="76"/>
      <c r="O93" s="76"/>
      <c r="P93" s="76"/>
      <c r="Q93" s="76"/>
      <c r="R93" s="76"/>
      <c r="S93" s="76"/>
      <c r="T93" s="76"/>
      <c r="U93" s="76"/>
    </row>
    <row r="94" spans="2:59" ht="18.75" x14ac:dyDescent="0.3">
      <c r="B94" s="76"/>
      <c r="C94" s="76"/>
      <c r="D94" s="76"/>
      <c r="E94" s="76"/>
      <c r="F94" s="76"/>
      <c r="G94" s="76"/>
      <c r="H94" s="76"/>
      <c r="I94" s="76"/>
      <c r="J94" s="76"/>
      <c r="K94" s="76"/>
      <c r="L94" s="76"/>
      <c r="M94" s="76"/>
      <c r="N94" s="76"/>
      <c r="O94" s="76"/>
      <c r="P94" s="76"/>
      <c r="Q94" s="76"/>
      <c r="R94" s="76"/>
      <c r="S94" s="76"/>
      <c r="T94" s="76"/>
      <c r="U94" s="76"/>
    </row>
    <row r="95" spans="2:59" ht="18.75" x14ac:dyDescent="0.3">
      <c r="B95" s="76"/>
      <c r="C95" s="76"/>
      <c r="D95" s="76"/>
      <c r="E95" s="76"/>
      <c r="F95" s="76"/>
      <c r="G95" s="76"/>
      <c r="H95" s="76"/>
      <c r="I95" s="76"/>
      <c r="J95" s="76"/>
      <c r="K95" s="76"/>
      <c r="L95" s="76"/>
      <c r="M95" s="76"/>
      <c r="N95" s="76"/>
      <c r="O95" s="76"/>
      <c r="P95" s="76"/>
      <c r="Q95" s="76"/>
      <c r="R95" s="76"/>
      <c r="S95" s="76"/>
      <c r="T95" s="76"/>
      <c r="U95" s="76"/>
    </row>
    <row r="96" spans="2:59" ht="18.75" x14ac:dyDescent="0.3">
      <c r="B96" s="76"/>
      <c r="C96" s="76"/>
      <c r="D96" s="76"/>
      <c r="E96" s="76"/>
      <c r="F96" s="76"/>
      <c r="G96" s="76"/>
      <c r="H96" s="76"/>
      <c r="I96" s="76"/>
      <c r="J96" s="76"/>
      <c r="K96" s="76"/>
      <c r="L96" s="76"/>
      <c r="M96" s="76"/>
      <c r="N96" s="76"/>
      <c r="O96" s="76"/>
      <c r="P96" s="76"/>
      <c r="Q96" s="76"/>
      <c r="R96" s="76"/>
      <c r="S96" s="76"/>
      <c r="T96" s="76"/>
      <c r="U96" s="76"/>
    </row>
    <row r="97" spans="2:21" ht="18.75" x14ac:dyDescent="0.3">
      <c r="B97" s="76"/>
      <c r="C97" s="76"/>
      <c r="D97" s="76"/>
      <c r="E97" s="76"/>
      <c r="F97" s="76"/>
      <c r="G97" s="76"/>
      <c r="H97" s="76"/>
      <c r="I97" s="76"/>
      <c r="J97" s="76"/>
      <c r="K97" s="76"/>
      <c r="L97" s="76"/>
      <c r="M97" s="76"/>
      <c r="N97" s="76"/>
      <c r="O97" s="76"/>
      <c r="P97" s="76"/>
      <c r="Q97" s="76"/>
      <c r="R97" s="76"/>
      <c r="S97" s="76"/>
      <c r="T97" s="76"/>
      <c r="U97" s="76"/>
    </row>
    <row r="98" spans="2:21" ht="18.75" x14ac:dyDescent="0.3">
      <c r="B98" s="76"/>
      <c r="C98" s="76"/>
      <c r="D98" s="76"/>
      <c r="E98" s="76"/>
      <c r="F98" s="76"/>
      <c r="G98" s="76"/>
      <c r="H98" s="76"/>
      <c r="I98" s="76"/>
      <c r="J98" s="76"/>
      <c r="K98" s="76"/>
      <c r="L98" s="76"/>
      <c r="M98" s="76"/>
      <c r="N98" s="76"/>
      <c r="O98" s="76"/>
      <c r="P98" s="76"/>
      <c r="Q98" s="76"/>
      <c r="R98" s="76"/>
      <c r="S98" s="76"/>
      <c r="T98" s="76"/>
      <c r="U98" s="76"/>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Cover</vt:lpstr>
      <vt:lpstr>Figure S1 </vt:lpstr>
      <vt:lpstr>Table S3</vt:lpstr>
      <vt:lpstr>Figure S7</vt:lpstr>
    </vt:vector>
  </TitlesOfParts>
  <Company>cnrs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STAUDT</dc:creator>
  <cp:lastModifiedBy>Michael STAUDT</cp:lastModifiedBy>
  <dcterms:created xsi:type="dcterms:W3CDTF">2022-03-16T10:13:32Z</dcterms:created>
  <dcterms:modified xsi:type="dcterms:W3CDTF">2022-10-10T11:05:46Z</dcterms:modified>
</cp:coreProperties>
</file>